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raphik" sheetId="1" r:id="rId1"/>
    <sheet name="Übersicht" sheetId="2" r:id="rId2"/>
    <sheet name="nach Beitrag" sheetId="3" r:id="rId3"/>
    <sheet name="Daten Graphik" sheetId="4" r:id="rId4"/>
    <sheet name="ABL NBL" sheetId="5" r:id="rId5"/>
  </sheets>
  <definedNames/>
  <calcPr fullCalcOnLoad="1"/>
</workbook>
</file>

<file path=xl/sharedStrings.xml><?xml version="1.0" encoding="utf-8"?>
<sst xmlns="http://schemas.openxmlformats.org/spreadsheetml/2006/main" count="130" uniqueCount="32">
  <si>
    <t>SH</t>
  </si>
  <si>
    <t>HB</t>
  </si>
  <si>
    <t>HH</t>
  </si>
  <si>
    <t>RP</t>
  </si>
  <si>
    <t>He</t>
  </si>
  <si>
    <t>BW</t>
  </si>
  <si>
    <t>By</t>
  </si>
  <si>
    <t>MV</t>
  </si>
  <si>
    <t>Bb</t>
  </si>
  <si>
    <t>Th</t>
  </si>
  <si>
    <t>NW</t>
  </si>
  <si>
    <t>Ni</t>
  </si>
  <si>
    <t>Sl</t>
  </si>
  <si>
    <t>Sn</t>
  </si>
  <si>
    <t>St</t>
  </si>
  <si>
    <t>Be</t>
  </si>
  <si>
    <t>%</t>
  </si>
  <si>
    <t>Bev.</t>
  </si>
  <si>
    <t>Alo.</t>
  </si>
  <si>
    <t>(in 1000)</t>
  </si>
  <si>
    <t>Soldaten</t>
  </si>
  <si>
    <t>Einplanungen Uffz./Mannschaften 2002</t>
  </si>
  <si>
    <t>(D)</t>
  </si>
  <si>
    <t>(G)</t>
  </si>
  <si>
    <t>(J)</t>
  </si>
  <si>
    <t>∆ G/D</t>
  </si>
  <si>
    <t>∆ J/D</t>
  </si>
  <si>
    <t>rel. Alo.</t>
  </si>
  <si>
    <t>rel. Mil.</t>
  </si>
  <si>
    <t>Quellen: SOWI, DeStatis, BMBF-Grund- und Strukturdaten 2004</t>
  </si>
  <si>
    <t>milit. Beitrag</t>
  </si>
  <si>
    <t>Arbeitslosigk.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</si>
</sst>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</numFmts>
  <fonts count="11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1"/>
      <name val="Times New Roman"/>
      <family val="1"/>
    </font>
    <font>
      <b/>
      <i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168" fontId="0" fillId="0" borderId="0" xfId="0" applyNumberFormat="1" applyBorder="1" applyAlignment="1" applyProtection="1">
      <alignment horizontal="right" vertical="center"/>
      <protection/>
    </xf>
    <xf numFmtId="168" fontId="0" fillId="0" borderId="1" xfId="0" applyNumberFormat="1" applyBorder="1" applyAlignment="1" applyProtection="1">
      <alignment horizontal="right" vertical="center"/>
      <protection/>
    </xf>
    <xf numFmtId="168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8" fontId="5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3" fontId="0" fillId="0" borderId="0" xfId="0" applyNumberFormat="1" applyBorder="1" applyAlignment="1" applyProtection="1">
      <alignment horizontal="right" vertical="center"/>
      <protection/>
    </xf>
    <xf numFmtId="3" fontId="0" fillId="0" borderId="1" xfId="0" applyNumberFormat="1" applyBorder="1" applyAlignment="1" applyProtection="1">
      <alignment horizontal="right" vertical="center"/>
      <protection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2" borderId="0" xfId="0" applyNumberFormat="1" applyFill="1" applyAlignment="1">
      <alignment/>
    </xf>
    <xf numFmtId="3" fontId="0" fillId="2" borderId="1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8" fontId="1" fillId="0" borderId="0" xfId="0" applyNumberFormat="1" applyFont="1" applyBorder="1" applyAlignment="1" applyProtection="1">
      <alignment horizontal="right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Arial"/>
                <a:ea typeface="Arial"/>
                <a:cs typeface="Arial"/>
              </a:rPr>
              <a:t>Militärischer Beitrag und Arbeitslosigkeit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</a:t>
            </a:r>
            <a:r>
              <a:rPr lang="en-US" cap="none" sz="14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Einplanungen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2002 von Unteroffizieren / Mannschaften)</a:t>
            </a:r>
          </a:p>
        </c:rich>
      </c:tx>
      <c:layout>
        <c:manualLayout>
          <c:xMode val="factor"/>
          <c:yMode val="factor"/>
          <c:x val="-0.0175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775"/>
          <c:w val="0.8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'Daten Graphik'!$B$7</c:f>
              <c:strCache>
                <c:ptCount val="1"/>
                <c:pt idx="0">
                  <c:v>Arbeitslosigk.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'Daten Graphik'!$A$8:$A$23</c:f>
              <c:strCache>
                <c:ptCount val="16"/>
                <c:pt idx="0">
                  <c:v>BW</c:v>
                </c:pt>
                <c:pt idx="1">
                  <c:v>HH</c:v>
                </c:pt>
                <c:pt idx="2">
                  <c:v>He</c:v>
                </c:pt>
                <c:pt idx="3">
                  <c:v>NW</c:v>
                </c:pt>
                <c:pt idx="4">
                  <c:v>By</c:v>
                </c:pt>
                <c:pt idx="5">
                  <c:v>HB</c:v>
                </c:pt>
                <c:pt idx="6">
                  <c:v>RP</c:v>
                </c:pt>
                <c:pt idx="7">
                  <c:v>Be</c:v>
                </c:pt>
                <c:pt idx="8">
                  <c:v>Sl</c:v>
                </c:pt>
                <c:pt idx="9">
                  <c:v>Sn</c:v>
                </c:pt>
                <c:pt idx="10">
                  <c:v>Ni</c:v>
                </c:pt>
                <c:pt idx="11">
                  <c:v>SH</c:v>
                </c:pt>
                <c:pt idx="12">
                  <c:v>St</c:v>
                </c:pt>
                <c:pt idx="13">
                  <c:v>Th</c:v>
                </c:pt>
                <c:pt idx="14">
                  <c:v>Bb</c:v>
                </c:pt>
                <c:pt idx="15">
                  <c:v>MV</c:v>
                </c:pt>
              </c:strCache>
            </c:strRef>
          </c:cat>
          <c:val>
            <c:numRef>
              <c:f>'Daten Graphik'!$B$8:$B$23</c:f>
              <c:numCache>
                <c:ptCount val="16"/>
                <c:pt idx="0">
                  <c:v>0.5622993243629383</c:v>
                </c:pt>
                <c:pt idx="1">
                  <c:v>0.9108564976849187</c:v>
                </c:pt>
                <c:pt idx="2">
                  <c:v>0.7126727557754754</c:v>
                </c:pt>
                <c:pt idx="3">
                  <c:v>0.9135104690479573</c:v>
                </c:pt>
                <c:pt idx="4">
                  <c:v>0.6343329798029671</c:v>
                </c:pt>
                <c:pt idx="5">
                  <c:v>1.2445817077810206</c:v>
                </c:pt>
                <c:pt idx="6">
                  <c:v>0.7196516137856317</c:v>
                </c:pt>
                <c:pt idx="7">
                  <c:v>1.7278291176831053</c:v>
                </c:pt>
                <c:pt idx="8">
                  <c:v>0.8669619043021044</c:v>
                </c:pt>
                <c:pt idx="9">
                  <c:v>1.8941614123886454</c:v>
                </c:pt>
                <c:pt idx="10">
                  <c:v>0.9212063826387139</c:v>
                </c:pt>
                <c:pt idx="11">
                  <c:v>0.8773284911518607</c:v>
                </c:pt>
                <c:pt idx="12">
                  <c:v>2.076528209035057</c:v>
                </c:pt>
                <c:pt idx="13">
                  <c:v>1.7089948072851489</c:v>
                </c:pt>
                <c:pt idx="14">
                  <c:v>1.8723868964044985</c:v>
                </c:pt>
                <c:pt idx="15">
                  <c:v>1.977379581957765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Graphik'!$C$7</c:f>
              <c:strCache>
                <c:ptCount val="1"/>
                <c:pt idx="0">
                  <c:v>milit. Beitrag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'Daten Graphik'!$A$8:$A$23</c:f>
              <c:strCache>
                <c:ptCount val="16"/>
                <c:pt idx="0">
                  <c:v>BW</c:v>
                </c:pt>
                <c:pt idx="1">
                  <c:v>HH</c:v>
                </c:pt>
                <c:pt idx="2">
                  <c:v>He</c:v>
                </c:pt>
                <c:pt idx="3">
                  <c:v>NW</c:v>
                </c:pt>
                <c:pt idx="4">
                  <c:v>By</c:v>
                </c:pt>
                <c:pt idx="5">
                  <c:v>HB</c:v>
                </c:pt>
                <c:pt idx="6">
                  <c:v>RP</c:v>
                </c:pt>
                <c:pt idx="7">
                  <c:v>Be</c:v>
                </c:pt>
                <c:pt idx="8">
                  <c:v>Sl</c:v>
                </c:pt>
                <c:pt idx="9">
                  <c:v>Sn</c:v>
                </c:pt>
                <c:pt idx="10">
                  <c:v>Ni</c:v>
                </c:pt>
                <c:pt idx="11">
                  <c:v>SH</c:v>
                </c:pt>
                <c:pt idx="12">
                  <c:v>St</c:v>
                </c:pt>
                <c:pt idx="13">
                  <c:v>Th</c:v>
                </c:pt>
                <c:pt idx="14">
                  <c:v>Bb</c:v>
                </c:pt>
                <c:pt idx="15">
                  <c:v>MV</c:v>
                </c:pt>
              </c:strCache>
            </c:strRef>
          </c:cat>
          <c:val>
            <c:numRef>
              <c:f>'Daten Graphik'!$C$8:$C$23</c:f>
              <c:numCache>
                <c:ptCount val="16"/>
                <c:pt idx="0">
                  <c:v>0.36971247594633516</c:v>
                </c:pt>
                <c:pt idx="1">
                  <c:v>0.45298259833053856</c:v>
                </c:pt>
                <c:pt idx="2">
                  <c:v>0.595780605422406</c:v>
                </c:pt>
                <c:pt idx="3">
                  <c:v>0.6689505767262428</c:v>
                </c:pt>
                <c:pt idx="4">
                  <c:v>0.7613078735393944</c:v>
                </c:pt>
                <c:pt idx="5">
                  <c:v>0.8560584483297913</c:v>
                </c:pt>
                <c:pt idx="6">
                  <c:v>0.8912667265857837</c:v>
                </c:pt>
                <c:pt idx="7">
                  <c:v>0.9892958153441266</c:v>
                </c:pt>
                <c:pt idx="8">
                  <c:v>1.0582665255535681</c:v>
                </c:pt>
                <c:pt idx="9">
                  <c:v>1.3967875888446084</c:v>
                </c:pt>
                <c:pt idx="10">
                  <c:v>1.4785769391848702</c:v>
                </c:pt>
                <c:pt idx="11">
                  <c:v>1.672693129864818</c:v>
                </c:pt>
                <c:pt idx="12">
                  <c:v>1.9509790183079743</c:v>
                </c:pt>
                <c:pt idx="13">
                  <c:v>1.9645658340639653</c:v>
                </c:pt>
                <c:pt idx="14">
                  <c:v>2.0000277280750702</c:v>
                </c:pt>
                <c:pt idx="15">
                  <c:v>3.7657862590627484</c:v>
                </c:pt>
              </c:numCache>
            </c:numRef>
          </c:val>
          <c:smooth val="0"/>
        </c:ser>
        <c:marker val="1"/>
        <c:axId val="66774887"/>
        <c:axId val="64103072"/>
      </c:lineChart>
      <c:cat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64103072"/>
        <c:crosses val="autoZero"/>
        <c:auto val="1"/>
        <c:lblOffset val="100"/>
        <c:noMultiLvlLbl val="0"/>
      </c:catAx>
      <c:valAx>
        <c:axId val="64103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66774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5"/>
          <c:y val="0.8035"/>
          <c:w val="0.2305"/>
          <c:h val="0.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P25" sqref="P25"/>
    </sheetView>
  </sheetViews>
  <sheetFormatPr defaultColWidth="11.421875" defaultRowHeight="12.75"/>
  <cols>
    <col min="1" max="1" width="5.57421875" style="0" customWidth="1"/>
    <col min="2" max="3" width="8.8515625" style="0" customWidth="1"/>
    <col min="4" max="4" width="7.8515625" style="0" customWidth="1"/>
    <col min="5" max="5" width="4.00390625" style="0" customWidth="1"/>
    <col min="7" max="7" width="8.421875" style="0" customWidth="1"/>
    <col min="8" max="8" width="4.7109375" style="0" customWidth="1"/>
    <col min="9" max="9" width="10.7109375" style="0" customWidth="1"/>
    <col min="10" max="10" width="8.140625" style="0" customWidth="1"/>
    <col min="11" max="11" width="5.140625" style="0" customWidth="1"/>
    <col min="12" max="12" width="9.00390625" style="0" customWidth="1"/>
    <col min="13" max="13" width="3.421875" style="0" customWidth="1"/>
    <col min="14" max="14" width="9.00390625" style="0" customWidth="1"/>
  </cols>
  <sheetData>
    <row r="1" ht="18">
      <c r="A1" s="22" t="s">
        <v>21</v>
      </c>
    </row>
    <row r="2" ht="12.75">
      <c r="A2" s="7" t="s">
        <v>29</v>
      </c>
    </row>
    <row r="3" ht="12.75">
      <c r="A3" s="7"/>
    </row>
    <row r="4" spans="1:14" ht="12.75">
      <c r="A4" s="7"/>
      <c r="D4" s="3" t="s">
        <v>22</v>
      </c>
      <c r="G4" s="3" t="s">
        <v>23</v>
      </c>
      <c r="J4" s="3" t="s">
        <v>24</v>
      </c>
      <c r="L4" s="15" t="s">
        <v>25</v>
      </c>
      <c r="M4" s="15"/>
      <c r="N4" s="15" t="s">
        <v>26</v>
      </c>
    </row>
    <row r="5" spans="3:14" ht="12.75">
      <c r="C5" s="4" t="s">
        <v>17</v>
      </c>
      <c r="D5" s="4" t="s">
        <v>16</v>
      </c>
      <c r="E5" s="4"/>
      <c r="F5" s="5" t="s">
        <v>18</v>
      </c>
      <c r="G5" s="4" t="s">
        <v>16</v>
      </c>
      <c r="I5" s="14" t="s">
        <v>20</v>
      </c>
      <c r="J5" s="4" t="s">
        <v>16</v>
      </c>
      <c r="L5" s="5" t="s">
        <v>27</v>
      </c>
      <c r="M5" s="5"/>
      <c r="N5" s="5" t="s">
        <v>28</v>
      </c>
    </row>
    <row r="6" spans="3:5" ht="12.75">
      <c r="C6" s="13" t="s">
        <v>19</v>
      </c>
      <c r="D6" s="6"/>
      <c r="E6" s="6"/>
    </row>
    <row r="7" spans="3:5" ht="9" customHeight="1">
      <c r="C7" s="13"/>
      <c r="D7" s="6"/>
      <c r="E7" s="6"/>
    </row>
    <row r="8" spans="1:15" ht="12.75">
      <c r="A8">
        <v>1</v>
      </c>
      <c r="B8" s="1" t="s">
        <v>5</v>
      </c>
      <c r="C8" s="18">
        <v>10661</v>
      </c>
      <c r="D8" s="8">
        <f aca="true" t="shared" si="0" ref="D8:D23">C8/$C$24*100</f>
        <v>12.916787825918389</v>
      </c>
      <c r="E8" s="8"/>
      <c r="F8" s="18">
        <v>294905</v>
      </c>
      <c r="G8" s="11">
        <f aca="true" t="shared" si="1" ref="G8:G23">F8/$F$24*100</f>
        <v>7.263101067453337</v>
      </c>
      <c r="I8" s="23">
        <v>619</v>
      </c>
      <c r="J8" s="11">
        <f aca="true" t="shared" si="2" ref="J8:J23">I8/$I$24*100</f>
        <v>4.775497608393767</v>
      </c>
      <c r="L8" s="11">
        <f aca="true" t="shared" si="3" ref="L8:L23">G8/D8</f>
        <v>0.5622993243629383</v>
      </c>
      <c r="M8" s="11"/>
      <c r="N8" s="11">
        <f aca="true" t="shared" si="4" ref="N8:N23">J8/D8</f>
        <v>0.36971247594633516</v>
      </c>
      <c r="O8">
        <v>1</v>
      </c>
    </row>
    <row r="9" spans="1:15" ht="12.75">
      <c r="A9">
        <v>2</v>
      </c>
      <c r="B9" s="1" t="s">
        <v>6</v>
      </c>
      <c r="C9" s="18">
        <v>12387</v>
      </c>
      <c r="D9" s="8">
        <f t="shared" si="0"/>
        <v>15.00799651061355</v>
      </c>
      <c r="E9" s="8"/>
      <c r="F9" s="18">
        <v>386545</v>
      </c>
      <c r="G9" s="11">
        <f t="shared" si="1"/>
        <v>9.520067147450026</v>
      </c>
      <c r="I9" s="23">
        <v>1481</v>
      </c>
      <c r="J9" s="11">
        <f t="shared" si="2"/>
        <v>11.425705909581854</v>
      </c>
      <c r="L9" s="11">
        <f t="shared" si="3"/>
        <v>0.6343329798029671</v>
      </c>
      <c r="M9" s="11"/>
      <c r="N9" s="11">
        <f t="shared" si="4"/>
        <v>0.7613078735393944</v>
      </c>
      <c r="O9">
        <v>1</v>
      </c>
    </row>
    <row r="10" spans="1:15" ht="12.75">
      <c r="A10">
        <v>3</v>
      </c>
      <c r="B10" s="1" t="s">
        <v>15</v>
      </c>
      <c r="C10" s="18">
        <v>3392</v>
      </c>
      <c r="D10" s="8">
        <f t="shared" si="0"/>
        <v>4.109721818358049</v>
      </c>
      <c r="E10" s="8"/>
      <c r="F10" s="18">
        <v>288319</v>
      </c>
      <c r="G10" s="11">
        <f t="shared" si="1"/>
        <v>7.100897023336596</v>
      </c>
      <c r="I10" s="23">
        <v>527</v>
      </c>
      <c r="J10" s="11">
        <f t="shared" si="2"/>
        <v>4.065730597130073</v>
      </c>
      <c r="L10" s="16">
        <f t="shared" si="3"/>
        <v>1.7278291176831053</v>
      </c>
      <c r="M10" s="11"/>
      <c r="N10" s="16">
        <f t="shared" si="4"/>
        <v>0.9892958153441266</v>
      </c>
      <c r="O10">
        <v>1</v>
      </c>
    </row>
    <row r="11" spans="1:15" ht="12.75">
      <c r="A11">
        <v>4</v>
      </c>
      <c r="B11" s="2" t="s">
        <v>8</v>
      </c>
      <c r="C11" s="18">
        <v>2582</v>
      </c>
      <c r="D11" s="8">
        <f t="shared" si="0"/>
        <v>3.128331879422313</v>
      </c>
      <c r="E11" s="8"/>
      <c r="F11" s="18">
        <v>237831</v>
      </c>
      <c r="G11" s="11">
        <f t="shared" si="1"/>
        <v>5.857447618634796</v>
      </c>
      <c r="I11" s="23">
        <v>811</v>
      </c>
      <c r="J11" s="11">
        <f t="shared" si="2"/>
        <v>6.256750501465823</v>
      </c>
      <c r="L11" s="17">
        <f t="shared" si="3"/>
        <v>1.8723868964044985</v>
      </c>
      <c r="M11" s="17"/>
      <c r="N11" s="17">
        <f t="shared" si="4"/>
        <v>2.0000277280750702</v>
      </c>
      <c r="O11">
        <v>2</v>
      </c>
    </row>
    <row r="12" spans="1:15" ht="12.75">
      <c r="A12">
        <v>5</v>
      </c>
      <c r="B12" s="1" t="s">
        <v>1</v>
      </c>
      <c r="C12" s="18">
        <v>662</v>
      </c>
      <c r="D12" s="8">
        <f t="shared" si="0"/>
        <v>0.8020742463894543</v>
      </c>
      <c r="E12" s="8"/>
      <c r="F12" s="18">
        <v>40532</v>
      </c>
      <c r="G12" s="11">
        <f t="shared" si="1"/>
        <v>0.9982469353385622</v>
      </c>
      <c r="I12" s="23">
        <v>89</v>
      </c>
      <c r="J12" s="11">
        <f t="shared" si="2"/>
        <v>0.686622434809443</v>
      </c>
      <c r="L12" s="16">
        <f t="shared" si="3"/>
        <v>1.2445817077810206</v>
      </c>
      <c r="M12" s="16"/>
      <c r="N12" s="16">
        <f t="shared" si="4"/>
        <v>0.8560584483297913</v>
      </c>
      <c r="O12">
        <v>1</v>
      </c>
    </row>
    <row r="13" spans="1:15" ht="12.75">
      <c r="A13">
        <v>6</v>
      </c>
      <c r="B13" s="1" t="s">
        <v>2</v>
      </c>
      <c r="C13" s="18">
        <v>1729</v>
      </c>
      <c r="D13" s="8">
        <f t="shared" si="0"/>
        <v>2.094843462246777</v>
      </c>
      <c r="E13" s="8"/>
      <c r="F13" s="18">
        <v>77475</v>
      </c>
      <c r="G13" s="11">
        <f t="shared" si="1"/>
        <v>1.9081017792202484</v>
      </c>
      <c r="I13" s="23">
        <v>123</v>
      </c>
      <c r="J13" s="11">
        <f t="shared" si="2"/>
        <v>0.9489276346242864</v>
      </c>
      <c r="L13" s="11">
        <f t="shared" si="3"/>
        <v>0.9108564976849187</v>
      </c>
      <c r="M13" s="11"/>
      <c r="N13" s="11">
        <f t="shared" si="4"/>
        <v>0.45298259833053856</v>
      </c>
      <c r="O13">
        <v>1</v>
      </c>
    </row>
    <row r="14" spans="1:15" ht="12.75">
      <c r="A14">
        <v>7</v>
      </c>
      <c r="B14" s="1" t="s">
        <v>4</v>
      </c>
      <c r="C14" s="18">
        <v>6092</v>
      </c>
      <c r="D14" s="8">
        <f t="shared" si="0"/>
        <v>7.381021614810507</v>
      </c>
      <c r="E14" s="8"/>
      <c r="F14" s="18">
        <v>213583</v>
      </c>
      <c r="G14" s="11">
        <f t="shared" si="1"/>
        <v>5.260253014665354</v>
      </c>
      <c r="I14" s="23">
        <v>570</v>
      </c>
      <c r="J14" s="11">
        <f t="shared" si="2"/>
        <v>4.397469526307669</v>
      </c>
      <c r="L14" s="11">
        <f t="shared" si="3"/>
        <v>0.7126727557754754</v>
      </c>
      <c r="M14" s="11"/>
      <c r="N14" s="11">
        <f t="shared" si="4"/>
        <v>0.595780605422406</v>
      </c>
      <c r="O14">
        <v>1</v>
      </c>
    </row>
    <row r="15" spans="1:15" ht="12.75">
      <c r="A15">
        <v>8</v>
      </c>
      <c r="B15" s="2" t="s">
        <v>7</v>
      </c>
      <c r="C15" s="18">
        <v>1745</v>
      </c>
      <c r="D15" s="8">
        <f t="shared" si="0"/>
        <v>2.114228942522051</v>
      </c>
      <c r="E15" s="8"/>
      <c r="F15" s="18">
        <v>169747</v>
      </c>
      <c r="G15" s="11">
        <f t="shared" si="1"/>
        <v>4.1806331425272605</v>
      </c>
      <c r="I15" s="23">
        <v>1032</v>
      </c>
      <c r="J15" s="11">
        <f t="shared" si="2"/>
        <v>7.961734300262305</v>
      </c>
      <c r="L15" s="17">
        <f t="shared" si="3"/>
        <v>1.977379581957765</v>
      </c>
      <c r="M15" s="17"/>
      <c r="N15" s="17">
        <f t="shared" si="4"/>
        <v>3.7657862590627484</v>
      </c>
      <c r="O15">
        <v>2</v>
      </c>
    </row>
    <row r="16" spans="1:16" ht="12.75">
      <c r="A16">
        <v>9</v>
      </c>
      <c r="B16" s="1" t="s">
        <v>11</v>
      </c>
      <c r="C16" s="18">
        <v>7980</v>
      </c>
      <c r="D16" s="8">
        <f t="shared" si="0"/>
        <v>9.668508287292818</v>
      </c>
      <c r="E16" s="8"/>
      <c r="F16" s="18">
        <v>361640</v>
      </c>
      <c r="G16" s="11">
        <f t="shared" si="1"/>
        <v>8.906691544849444</v>
      </c>
      <c r="I16" s="23">
        <v>1853</v>
      </c>
      <c r="J16" s="11">
        <f t="shared" si="2"/>
        <v>14.295633389908966</v>
      </c>
      <c r="L16" s="11">
        <f t="shared" si="3"/>
        <v>0.9212063826387139</v>
      </c>
      <c r="M16" s="11"/>
      <c r="N16" s="16">
        <f t="shared" si="4"/>
        <v>1.4785769391848702</v>
      </c>
      <c r="O16">
        <v>1</v>
      </c>
      <c r="P16" s="16"/>
    </row>
    <row r="17" spans="1:15" ht="12.75">
      <c r="A17">
        <v>10</v>
      </c>
      <c r="B17" s="1" t="s">
        <v>10</v>
      </c>
      <c r="C17" s="18">
        <v>18076</v>
      </c>
      <c r="D17" s="8">
        <f t="shared" si="0"/>
        <v>21.900746340990597</v>
      </c>
      <c r="E17" s="8"/>
      <c r="F17" s="18">
        <v>812330</v>
      </c>
      <c r="G17" s="11">
        <f t="shared" si="1"/>
        <v>20.006561062458655</v>
      </c>
      <c r="I17" s="23">
        <v>1899</v>
      </c>
      <c r="J17" s="11">
        <f t="shared" si="2"/>
        <v>14.650516895540811</v>
      </c>
      <c r="L17" s="11">
        <f t="shared" si="3"/>
        <v>0.9135104690479573</v>
      </c>
      <c r="M17" s="11"/>
      <c r="N17" s="11">
        <f t="shared" si="4"/>
        <v>0.6689505767262428</v>
      </c>
      <c r="O17">
        <v>1</v>
      </c>
    </row>
    <row r="18" spans="1:15" ht="12.75">
      <c r="A18">
        <v>11</v>
      </c>
      <c r="B18" s="1" t="s">
        <v>3</v>
      </c>
      <c r="C18" s="18">
        <v>4058</v>
      </c>
      <c r="D18" s="8">
        <f t="shared" si="0"/>
        <v>4.916642434816323</v>
      </c>
      <c r="E18" s="8"/>
      <c r="F18" s="18">
        <v>143665</v>
      </c>
      <c r="G18" s="11">
        <f t="shared" si="1"/>
        <v>3.538269662622484</v>
      </c>
      <c r="I18" s="23">
        <v>568</v>
      </c>
      <c r="J18" s="11">
        <f t="shared" si="2"/>
        <v>4.382039808671501</v>
      </c>
      <c r="L18" s="11">
        <f t="shared" si="3"/>
        <v>0.7196516137856317</v>
      </c>
      <c r="M18" s="11"/>
      <c r="N18" s="11">
        <f t="shared" si="4"/>
        <v>0.8912667265857837</v>
      </c>
      <c r="O18">
        <v>1</v>
      </c>
    </row>
    <row r="19" spans="1:15" ht="12.75">
      <c r="A19">
        <v>12</v>
      </c>
      <c r="B19" s="1" t="s">
        <v>12</v>
      </c>
      <c r="C19" s="18">
        <v>1065</v>
      </c>
      <c r="D19" s="8">
        <f t="shared" si="0"/>
        <v>1.2903460308229138</v>
      </c>
      <c r="E19" s="8"/>
      <c r="F19" s="18">
        <v>45422</v>
      </c>
      <c r="G19" s="11">
        <f t="shared" si="1"/>
        <v>1.1186808520908953</v>
      </c>
      <c r="I19" s="23">
        <v>177</v>
      </c>
      <c r="J19" s="11">
        <f t="shared" si="2"/>
        <v>1.3655300108008024</v>
      </c>
      <c r="L19" s="11">
        <f t="shared" si="3"/>
        <v>0.8669619043021044</v>
      </c>
      <c r="M19" s="11"/>
      <c r="N19" s="11">
        <f t="shared" si="4"/>
        <v>1.0582665255535681</v>
      </c>
      <c r="O19">
        <v>1</v>
      </c>
    </row>
    <row r="20" spans="1:15" ht="12.75">
      <c r="A20">
        <v>13</v>
      </c>
      <c r="B20" s="2" t="s">
        <v>13</v>
      </c>
      <c r="C20" s="18">
        <v>4349</v>
      </c>
      <c r="D20" s="8">
        <f t="shared" si="0"/>
        <v>5.269215857322865</v>
      </c>
      <c r="E20" s="8"/>
      <c r="F20" s="18">
        <v>405250</v>
      </c>
      <c r="G20" s="11">
        <f t="shared" si="1"/>
        <v>9.980745350487325</v>
      </c>
      <c r="I20" s="23">
        <v>954</v>
      </c>
      <c r="J20" s="11">
        <f t="shared" si="2"/>
        <v>7.359975312451781</v>
      </c>
      <c r="L20" s="17">
        <f t="shared" si="3"/>
        <v>1.8941614123886454</v>
      </c>
      <c r="M20" s="17"/>
      <c r="N20" s="17">
        <f t="shared" si="4"/>
        <v>1.3967875888446084</v>
      </c>
      <c r="O20">
        <v>2</v>
      </c>
    </row>
    <row r="21" spans="1:15" ht="12.75">
      <c r="A21">
        <v>14</v>
      </c>
      <c r="B21" s="2" t="s">
        <v>14</v>
      </c>
      <c r="C21" s="18">
        <v>2549</v>
      </c>
      <c r="D21" s="8">
        <f t="shared" si="0"/>
        <v>3.0883493263545603</v>
      </c>
      <c r="E21" s="8"/>
      <c r="F21" s="18">
        <v>260390</v>
      </c>
      <c r="G21" s="11">
        <f t="shared" si="1"/>
        <v>6.41304449552966</v>
      </c>
      <c r="I21" s="23">
        <v>781</v>
      </c>
      <c r="J21" s="11">
        <f t="shared" si="2"/>
        <v>6.025304736923314</v>
      </c>
      <c r="L21" s="17">
        <f t="shared" si="3"/>
        <v>2.076528209035057</v>
      </c>
      <c r="M21" s="17"/>
      <c r="N21" s="17">
        <f t="shared" si="4"/>
        <v>1.9509790183079743</v>
      </c>
      <c r="O21">
        <v>2</v>
      </c>
    </row>
    <row r="22" spans="1:15" ht="12.75">
      <c r="A22">
        <v>15</v>
      </c>
      <c r="B22" s="1" t="s">
        <v>0</v>
      </c>
      <c r="C22" s="18">
        <v>2817</v>
      </c>
      <c r="D22" s="8">
        <f t="shared" si="0"/>
        <v>3.4130561209653973</v>
      </c>
      <c r="E22" s="8"/>
      <c r="F22" s="18">
        <v>121581</v>
      </c>
      <c r="G22" s="11">
        <f t="shared" si="1"/>
        <v>2.9943713768231945</v>
      </c>
      <c r="I22" s="23">
        <v>740</v>
      </c>
      <c r="J22" s="11">
        <f t="shared" si="2"/>
        <v>5.708995525381885</v>
      </c>
      <c r="L22" s="11">
        <f t="shared" si="3"/>
        <v>0.8773284911518607</v>
      </c>
      <c r="M22" s="11"/>
      <c r="N22" s="16">
        <f t="shared" si="4"/>
        <v>1.672693129864818</v>
      </c>
      <c r="O22">
        <v>1</v>
      </c>
    </row>
    <row r="23" spans="1:15" ht="12.75">
      <c r="A23">
        <v>16</v>
      </c>
      <c r="B23" s="2" t="s">
        <v>9</v>
      </c>
      <c r="C23" s="19">
        <v>2392</v>
      </c>
      <c r="D23" s="9">
        <f t="shared" si="0"/>
        <v>2.8981293011534364</v>
      </c>
      <c r="E23" s="8"/>
      <c r="F23" s="19">
        <v>201103</v>
      </c>
      <c r="G23" s="12">
        <f t="shared" si="1"/>
        <v>4.95288792651216</v>
      </c>
      <c r="I23" s="24">
        <v>738</v>
      </c>
      <c r="J23" s="12">
        <f t="shared" si="2"/>
        <v>5.693565807745718</v>
      </c>
      <c r="L23" s="17">
        <f t="shared" si="3"/>
        <v>1.7089948072851489</v>
      </c>
      <c r="M23" s="17"/>
      <c r="N23" s="17">
        <f t="shared" si="4"/>
        <v>1.9645658340639653</v>
      </c>
      <c r="O23">
        <v>2</v>
      </c>
    </row>
    <row r="24" spans="3:14" ht="12.75">
      <c r="C24" s="20">
        <f>SUM(C8:C23)</f>
        <v>82536</v>
      </c>
      <c r="D24" s="10">
        <f>SUM(D8:D23)</f>
        <v>100</v>
      </c>
      <c r="E24" s="10"/>
      <c r="F24" s="21">
        <f>SUM(F8:F23)</f>
        <v>4060318</v>
      </c>
      <c r="G24" s="11">
        <f>SUM(G8:G23)</f>
        <v>100</v>
      </c>
      <c r="I24" s="21">
        <f>SUM(I8:I23)</f>
        <v>12962</v>
      </c>
      <c r="J24" s="11">
        <f>SUM(J8:J23)</f>
        <v>100</v>
      </c>
      <c r="L24" s="11"/>
      <c r="M24" s="11"/>
      <c r="N24" s="1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B5" sqref="B5"/>
    </sheetView>
  </sheetViews>
  <sheetFormatPr defaultColWidth="11.421875" defaultRowHeight="12.75"/>
  <cols>
    <col min="1" max="1" width="5.57421875" style="0" customWidth="1"/>
    <col min="2" max="3" width="8.8515625" style="0" customWidth="1"/>
    <col min="4" max="4" width="7.8515625" style="0" customWidth="1"/>
    <col min="5" max="5" width="4.00390625" style="0" customWidth="1"/>
    <col min="7" max="7" width="8.421875" style="0" customWidth="1"/>
    <col min="8" max="8" width="4.7109375" style="0" customWidth="1"/>
    <col min="9" max="9" width="10.7109375" style="0" customWidth="1"/>
    <col min="10" max="10" width="8.140625" style="0" customWidth="1"/>
    <col min="11" max="11" width="5.140625" style="0" customWidth="1"/>
    <col min="12" max="12" width="9.00390625" style="0" customWidth="1"/>
    <col min="13" max="13" width="3.421875" style="0" customWidth="1"/>
    <col min="14" max="14" width="9.00390625" style="0" customWidth="1"/>
  </cols>
  <sheetData>
    <row r="1" ht="18">
      <c r="A1" s="22" t="s">
        <v>21</v>
      </c>
    </row>
    <row r="2" ht="12.75">
      <c r="A2" s="7" t="s">
        <v>29</v>
      </c>
    </row>
    <row r="3" ht="12.75">
      <c r="A3" s="7"/>
    </row>
    <row r="4" spans="1:14" ht="12.75">
      <c r="A4" s="7"/>
      <c r="D4" s="3" t="s">
        <v>22</v>
      </c>
      <c r="G4" s="3" t="s">
        <v>23</v>
      </c>
      <c r="J4" s="3" t="s">
        <v>24</v>
      </c>
      <c r="L4" s="15" t="s">
        <v>25</v>
      </c>
      <c r="M4" s="15"/>
      <c r="N4" s="15" t="s">
        <v>26</v>
      </c>
    </row>
    <row r="5" spans="3:14" ht="12.75">
      <c r="C5" s="4" t="s">
        <v>17</v>
      </c>
      <c r="D5" s="4" t="s">
        <v>16</v>
      </c>
      <c r="E5" s="4"/>
      <c r="F5" s="5" t="s">
        <v>18</v>
      </c>
      <c r="G5" s="4" t="s">
        <v>16</v>
      </c>
      <c r="I5" s="14" t="s">
        <v>20</v>
      </c>
      <c r="J5" s="4" t="s">
        <v>16</v>
      </c>
      <c r="L5" s="5" t="s">
        <v>27</v>
      </c>
      <c r="M5" s="5"/>
      <c r="N5" s="5" t="s">
        <v>28</v>
      </c>
    </row>
    <row r="6" spans="3:5" ht="12.75">
      <c r="C6" s="13" t="s">
        <v>19</v>
      </c>
      <c r="D6" s="6"/>
      <c r="E6" s="6"/>
    </row>
    <row r="7" spans="3:5" ht="9" customHeight="1">
      <c r="C7" s="13"/>
      <c r="D7" s="6"/>
      <c r="E7" s="6"/>
    </row>
    <row r="8" spans="1:14" ht="12.75">
      <c r="A8">
        <v>8</v>
      </c>
      <c r="B8" s="2" t="s">
        <v>7</v>
      </c>
      <c r="C8" s="18">
        <v>1745</v>
      </c>
      <c r="D8" s="8">
        <f aca="true" t="shared" si="0" ref="D8:D23">C8/$C$24*100</f>
        <v>2.114228942522051</v>
      </c>
      <c r="E8" s="8"/>
      <c r="F8" s="18">
        <v>169747</v>
      </c>
      <c r="G8" s="11">
        <f aca="true" t="shared" si="1" ref="G8:G23">F8/$F$24*100</f>
        <v>4.1806331425272605</v>
      </c>
      <c r="I8" s="23">
        <v>1032</v>
      </c>
      <c r="J8" s="11">
        <f aca="true" t="shared" si="2" ref="J8:J23">I8/$I$24*100</f>
        <v>7.961734300262305</v>
      </c>
      <c r="L8" s="17">
        <f aca="true" t="shared" si="3" ref="L8:L23">G8/D8</f>
        <v>1.977379581957765</v>
      </c>
      <c r="M8" s="17"/>
      <c r="N8" s="17">
        <f aca="true" t="shared" si="4" ref="N8:N23">J8/D8</f>
        <v>3.7657862590627484</v>
      </c>
    </row>
    <row r="9" spans="1:14" ht="12.75">
      <c r="A9">
        <v>4</v>
      </c>
      <c r="B9" s="2" t="s">
        <v>8</v>
      </c>
      <c r="C9" s="18">
        <v>2582</v>
      </c>
      <c r="D9" s="8">
        <f t="shared" si="0"/>
        <v>3.128331879422313</v>
      </c>
      <c r="E9" s="8"/>
      <c r="F9" s="18">
        <v>237831</v>
      </c>
      <c r="G9" s="11">
        <f t="shared" si="1"/>
        <v>5.857447618634796</v>
      </c>
      <c r="I9" s="23">
        <v>811</v>
      </c>
      <c r="J9" s="11">
        <f t="shared" si="2"/>
        <v>6.256750501465823</v>
      </c>
      <c r="L9" s="17">
        <f t="shared" si="3"/>
        <v>1.8723868964044985</v>
      </c>
      <c r="M9" s="17"/>
      <c r="N9" s="17">
        <f t="shared" si="4"/>
        <v>2.0000277280750702</v>
      </c>
    </row>
    <row r="10" spans="1:14" ht="12.75">
      <c r="A10">
        <v>14</v>
      </c>
      <c r="B10" s="2" t="s">
        <v>14</v>
      </c>
      <c r="C10" s="18">
        <v>2549</v>
      </c>
      <c r="D10" s="8">
        <f t="shared" si="0"/>
        <v>3.0883493263545603</v>
      </c>
      <c r="E10" s="8"/>
      <c r="F10" s="18">
        <v>260390</v>
      </c>
      <c r="G10" s="11">
        <f t="shared" si="1"/>
        <v>6.41304449552966</v>
      </c>
      <c r="I10" s="23">
        <v>738</v>
      </c>
      <c r="J10" s="11">
        <f t="shared" si="2"/>
        <v>5.693565807745718</v>
      </c>
      <c r="L10" s="17">
        <f t="shared" si="3"/>
        <v>2.076528209035057</v>
      </c>
      <c r="M10" s="17"/>
      <c r="N10" s="17">
        <f t="shared" si="4"/>
        <v>1.843562759937625</v>
      </c>
    </row>
    <row r="11" spans="1:14" ht="12.75">
      <c r="A11">
        <v>16</v>
      </c>
      <c r="B11" s="2" t="s">
        <v>9</v>
      </c>
      <c r="C11" s="18">
        <v>2392</v>
      </c>
      <c r="D11" s="8">
        <f t="shared" si="0"/>
        <v>2.8981293011534364</v>
      </c>
      <c r="E11" s="8"/>
      <c r="F11" s="18">
        <v>201103</v>
      </c>
      <c r="G11" s="11">
        <f t="shared" si="1"/>
        <v>4.95288792651216</v>
      </c>
      <c r="I11" s="23">
        <v>781</v>
      </c>
      <c r="J11" s="11">
        <f t="shared" si="2"/>
        <v>6.025304736923314</v>
      </c>
      <c r="L11" s="17">
        <f t="shared" si="3"/>
        <v>1.7089948072851489</v>
      </c>
      <c r="M11" s="17"/>
      <c r="N11" s="17">
        <f t="shared" si="4"/>
        <v>2.0790324070514323</v>
      </c>
    </row>
    <row r="12" spans="1:14" ht="12.75">
      <c r="A12">
        <v>9</v>
      </c>
      <c r="B12" s="1" t="s">
        <v>11</v>
      </c>
      <c r="C12" s="18">
        <v>7980</v>
      </c>
      <c r="D12" s="8">
        <f t="shared" si="0"/>
        <v>9.668508287292818</v>
      </c>
      <c r="E12" s="8"/>
      <c r="F12" s="18">
        <v>361640</v>
      </c>
      <c r="G12" s="11">
        <f t="shared" si="1"/>
        <v>8.906691544849444</v>
      </c>
      <c r="I12" s="23">
        <v>740</v>
      </c>
      <c r="J12" s="11">
        <f t="shared" si="2"/>
        <v>5.708995525381885</v>
      </c>
      <c r="L12" s="11">
        <f t="shared" si="3"/>
        <v>0.9212063826387139</v>
      </c>
      <c r="M12" s="11"/>
      <c r="N12" s="16">
        <f t="shared" si="4"/>
        <v>0.590473251482355</v>
      </c>
    </row>
    <row r="13" spans="1:14" ht="12.75">
      <c r="A13">
        <v>15</v>
      </c>
      <c r="B13" s="1" t="s">
        <v>0</v>
      </c>
      <c r="C13" s="18">
        <v>2817</v>
      </c>
      <c r="D13" s="8">
        <f t="shared" si="0"/>
        <v>3.4130561209653973</v>
      </c>
      <c r="E13" s="8"/>
      <c r="F13" s="18">
        <v>121581</v>
      </c>
      <c r="G13" s="11">
        <f t="shared" si="1"/>
        <v>2.9943713768231945</v>
      </c>
      <c r="I13" s="23">
        <v>1853</v>
      </c>
      <c r="J13" s="11">
        <f t="shared" si="2"/>
        <v>14.295633389908966</v>
      </c>
      <c r="L13" s="11">
        <f t="shared" si="3"/>
        <v>0.8773284911518607</v>
      </c>
      <c r="M13" s="11"/>
      <c r="N13" s="16">
        <f t="shared" si="4"/>
        <v>4.188514013026363</v>
      </c>
    </row>
    <row r="14" spans="1:14" ht="12.75">
      <c r="A14">
        <v>5</v>
      </c>
      <c r="B14" s="1" t="s">
        <v>1</v>
      </c>
      <c r="C14" s="18">
        <v>662</v>
      </c>
      <c r="D14" s="8">
        <f t="shared" si="0"/>
        <v>0.8020742463894543</v>
      </c>
      <c r="E14" s="8"/>
      <c r="F14" s="18">
        <v>40532</v>
      </c>
      <c r="G14" s="11">
        <f t="shared" si="1"/>
        <v>0.9982469353385622</v>
      </c>
      <c r="I14" s="23">
        <v>954</v>
      </c>
      <c r="J14" s="11">
        <f t="shared" si="2"/>
        <v>7.359975312451781</v>
      </c>
      <c r="L14" s="16">
        <f t="shared" si="3"/>
        <v>1.2445817077810206</v>
      </c>
      <c r="M14" s="16"/>
      <c r="N14" s="16">
        <f t="shared" si="4"/>
        <v>9.17617707535529</v>
      </c>
    </row>
    <row r="15" spans="1:14" ht="12.75">
      <c r="A15">
        <v>13</v>
      </c>
      <c r="B15" s="2" t="s">
        <v>13</v>
      </c>
      <c r="C15" s="18">
        <v>4349</v>
      </c>
      <c r="D15" s="8">
        <f t="shared" si="0"/>
        <v>5.269215857322865</v>
      </c>
      <c r="E15" s="8"/>
      <c r="F15" s="18">
        <v>405250</v>
      </c>
      <c r="G15" s="11">
        <f t="shared" si="1"/>
        <v>9.980745350487325</v>
      </c>
      <c r="I15" s="23">
        <v>177</v>
      </c>
      <c r="J15" s="11">
        <f t="shared" si="2"/>
        <v>1.3655300108008024</v>
      </c>
      <c r="L15" s="17">
        <f t="shared" si="3"/>
        <v>1.8941614123886454</v>
      </c>
      <c r="M15" s="17"/>
      <c r="N15" s="17">
        <f t="shared" si="4"/>
        <v>0.2591524142824903</v>
      </c>
    </row>
    <row r="16" spans="1:16" ht="12.75">
      <c r="A16">
        <v>3</v>
      </c>
      <c r="B16" s="1" t="s">
        <v>15</v>
      </c>
      <c r="C16" s="18">
        <v>3392</v>
      </c>
      <c r="D16" s="8">
        <f t="shared" si="0"/>
        <v>4.109721818358049</v>
      </c>
      <c r="E16" s="8"/>
      <c r="F16" s="18">
        <v>288319</v>
      </c>
      <c r="G16" s="11">
        <f t="shared" si="1"/>
        <v>7.100897023336596</v>
      </c>
      <c r="I16" s="23">
        <v>527</v>
      </c>
      <c r="J16" s="11">
        <f t="shared" si="2"/>
        <v>4.065730597130073</v>
      </c>
      <c r="L16" s="16">
        <f t="shared" si="3"/>
        <v>1.7278291176831053</v>
      </c>
      <c r="M16" s="11"/>
      <c r="N16" s="16">
        <f t="shared" si="4"/>
        <v>0.9892958153441266</v>
      </c>
      <c r="O16" s="16"/>
      <c r="P16" s="16"/>
    </row>
    <row r="17" spans="1:14" ht="12.75">
      <c r="A17">
        <v>12</v>
      </c>
      <c r="B17" s="1" t="s">
        <v>12</v>
      </c>
      <c r="C17" s="18">
        <v>1065</v>
      </c>
      <c r="D17" s="8">
        <f t="shared" si="0"/>
        <v>1.2903460308229138</v>
      </c>
      <c r="E17" s="8"/>
      <c r="F17" s="18">
        <v>45422</v>
      </c>
      <c r="G17" s="11">
        <f t="shared" si="1"/>
        <v>1.1186808520908953</v>
      </c>
      <c r="I17" s="23">
        <v>568</v>
      </c>
      <c r="J17" s="11">
        <f t="shared" si="2"/>
        <v>4.382039808671501</v>
      </c>
      <c r="L17" s="11">
        <f t="shared" si="3"/>
        <v>0.8669619043021044</v>
      </c>
      <c r="M17" s="11"/>
      <c r="N17" s="11">
        <f t="shared" si="4"/>
        <v>3.3960191328498683</v>
      </c>
    </row>
    <row r="18" spans="1:14" ht="12.75">
      <c r="A18">
        <v>2</v>
      </c>
      <c r="B18" s="1" t="s">
        <v>6</v>
      </c>
      <c r="C18" s="18">
        <v>12387</v>
      </c>
      <c r="D18" s="8">
        <f t="shared" si="0"/>
        <v>15.00799651061355</v>
      </c>
      <c r="E18" s="8"/>
      <c r="F18" s="18">
        <v>386545</v>
      </c>
      <c r="G18" s="11">
        <f t="shared" si="1"/>
        <v>9.520067147450026</v>
      </c>
      <c r="I18" s="23">
        <v>89</v>
      </c>
      <c r="J18" s="11">
        <f t="shared" si="2"/>
        <v>0.686622434809443</v>
      </c>
      <c r="L18" s="11">
        <f t="shared" si="3"/>
        <v>0.6343329798029671</v>
      </c>
      <c r="M18" s="11"/>
      <c r="N18" s="11">
        <f t="shared" si="4"/>
        <v>0.04575043939568272</v>
      </c>
    </row>
    <row r="19" spans="1:14" ht="12.75">
      <c r="A19">
        <v>10</v>
      </c>
      <c r="B19" s="1" t="s">
        <v>10</v>
      </c>
      <c r="C19" s="18">
        <v>18076</v>
      </c>
      <c r="D19" s="8">
        <f t="shared" si="0"/>
        <v>21.900746340990597</v>
      </c>
      <c r="E19" s="8"/>
      <c r="F19" s="18">
        <v>812330</v>
      </c>
      <c r="G19" s="11">
        <f t="shared" si="1"/>
        <v>20.006561062458655</v>
      </c>
      <c r="I19" s="23">
        <v>1481</v>
      </c>
      <c r="J19" s="11">
        <f t="shared" si="2"/>
        <v>11.425705909581854</v>
      </c>
      <c r="L19" s="11">
        <f t="shared" si="3"/>
        <v>0.9135104690479573</v>
      </c>
      <c r="M19" s="11"/>
      <c r="N19" s="11">
        <f t="shared" si="4"/>
        <v>0.5217039516227306</v>
      </c>
    </row>
    <row r="20" spans="1:14" ht="12.75">
      <c r="A20">
        <v>11</v>
      </c>
      <c r="B20" s="1" t="s">
        <v>3</v>
      </c>
      <c r="C20" s="18">
        <v>4058</v>
      </c>
      <c r="D20" s="8">
        <f t="shared" si="0"/>
        <v>4.916642434816323</v>
      </c>
      <c r="E20" s="8"/>
      <c r="F20" s="18">
        <v>143665</v>
      </c>
      <c r="G20" s="11">
        <f t="shared" si="1"/>
        <v>3.538269662622484</v>
      </c>
      <c r="I20" s="23">
        <v>1899</v>
      </c>
      <c r="J20" s="11">
        <f t="shared" si="2"/>
        <v>14.650516895540811</v>
      </c>
      <c r="L20" s="11">
        <f t="shared" si="3"/>
        <v>0.7196516137856317</v>
      </c>
      <c r="M20" s="11"/>
      <c r="N20" s="11">
        <f t="shared" si="4"/>
        <v>2.9797808341309913</v>
      </c>
    </row>
    <row r="21" spans="1:14" ht="12.75">
      <c r="A21">
        <v>6</v>
      </c>
      <c r="B21" s="1" t="s">
        <v>2</v>
      </c>
      <c r="C21" s="18">
        <v>1729</v>
      </c>
      <c r="D21" s="8">
        <f t="shared" si="0"/>
        <v>2.094843462246777</v>
      </c>
      <c r="E21" s="8"/>
      <c r="F21" s="18">
        <v>77475</v>
      </c>
      <c r="G21" s="11">
        <f t="shared" si="1"/>
        <v>1.9081017792202484</v>
      </c>
      <c r="I21" s="23">
        <v>570</v>
      </c>
      <c r="J21" s="11">
        <f t="shared" si="2"/>
        <v>4.397469526307669</v>
      </c>
      <c r="L21" s="11">
        <f t="shared" si="3"/>
        <v>0.9108564976849187</v>
      </c>
      <c r="M21" s="11"/>
      <c r="N21" s="11">
        <f t="shared" si="4"/>
        <v>2.0991876508000566</v>
      </c>
    </row>
    <row r="22" spans="1:14" ht="12.75">
      <c r="A22">
        <v>7</v>
      </c>
      <c r="B22" s="1" t="s">
        <v>4</v>
      </c>
      <c r="C22" s="18">
        <v>6092</v>
      </c>
      <c r="D22" s="8">
        <f t="shared" si="0"/>
        <v>7.381021614810507</v>
      </c>
      <c r="E22" s="8"/>
      <c r="F22" s="18">
        <v>213583</v>
      </c>
      <c r="G22" s="11">
        <f t="shared" si="1"/>
        <v>5.260253014665354</v>
      </c>
      <c r="I22" s="23">
        <v>123</v>
      </c>
      <c r="J22" s="11">
        <f t="shared" si="2"/>
        <v>0.9489276346242864</v>
      </c>
      <c r="L22" s="11">
        <f t="shared" si="3"/>
        <v>0.7126727557754754</v>
      </c>
      <c r="M22" s="11"/>
      <c r="N22" s="11">
        <f t="shared" si="4"/>
        <v>0.1285631832753613</v>
      </c>
    </row>
    <row r="23" spans="1:14" ht="12.75">
      <c r="A23">
        <v>1</v>
      </c>
      <c r="B23" s="1" t="s">
        <v>5</v>
      </c>
      <c r="C23" s="19">
        <v>10661</v>
      </c>
      <c r="D23" s="9">
        <f t="shared" si="0"/>
        <v>12.916787825918389</v>
      </c>
      <c r="E23" s="8"/>
      <c r="F23" s="19">
        <v>294905</v>
      </c>
      <c r="G23" s="12">
        <f t="shared" si="1"/>
        <v>7.263101067453337</v>
      </c>
      <c r="I23" s="24">
        <v>619</v>
      </c>
      <c r="J23" s="12">
        <f t="shared" si="2"/>
        <v>4.775497608393767</v>
      </c>
      <c r="L23" s="11">
        <f t="shared" si="3"/>
        <v>0.5622993243629383</v>
      </c>
      <c r="M23" s="11"/>
      <c r="N23" s="11">
        <f t="shared" si="4"/>
        <v>0.36971247594633516</v>
      </c>
    </row>
    <row r="24" spans="3:14" ht="12.75">
      <c r="C24" s="20">
        <f>SUM(C8:C23)</f>
        <v>82536</v>
      </c>
      <c r="D24" s="10">
        <f>SUM(D8:D23)</f>
        <v>100.00000000000001</v>
      </c>
      <c r="E24" s="10"/>
      <c r="F24" s="21">
        <f>SUM(F8:F23)</f>
        <v>4060318</v>
      </c>
      <c r="G24" s="11">
        <f>SUM(G8:G23)</f>
        <v>100</v>
      </c>
      <c r="I24" s="21">
        <f>SUM(I8:I23)</f>
        <v>12962</v>
      </c>
      <c r="J24" s="11">
        <f>SUM(J8:J23)</f>
        <v>99.99999999999999</v>
      </c>
      <c r="L24" s="11"/>
      <c r="M24" s="11"/>
      <c r="N24" s="1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C27" sqref="C27"/>
    </sheetView>
  </sheetViews>
  <sheetFormatPr defaultColWidth="11.421875" defaultRowHeight="12.75"/>
  <cols>
    <col min="1" max="1" width="8.8515625" style="0" customWidth="1"/>
    <col min="2" max="2" width="12.57421875" style="0" customWidth="1"/>
    <col min="3" max="3" width="13.57421875" style="0" customWidth="1"/>
    <col min="4" max="4" width="5.8515625" style="0" customWidth="1"/>
    <col min="5" max="5" width="8.8515625" style="0" customWidth="1"/>
    <col min="6" max="6" width="7.8515625" style="0" customWidth="1"/>
    <col min="7" max="7" width="4.00390625" style="0" customWidth="1"/>
    <col min="9" max="9" width="8.421875" style="0" customWidth="1"/>
    <col min="10" max="10" width="4.7109375" style="0" customWidth="1"/>
    <col min="11" max="11" width="10.7109375" style="0" customWidth="1"/>
    <col min="12" max="12" width="8.140625" style="0" customWidth="1"/>
    <col min="13" max="13" width="5.140625" style="0" customWidth="1"/>
    <col min="15" max="15" width="3.421875" style="0" customWidth="1"/>
  </cols>
  <sheetData>
    <row r="1" ht="18">
      <c r="A1" s="22" t="s">
        <v>21</v>
      </c>
    </row>
    <row r="2" ht="12.75">
      <c r="A2" s="7" t="s">
        <v>29</v>
      </c>
    </row>
    <row r="4" spans="2:15" ht="12.75">
      <c r="B4" s="15" t="s">
        <v>25</v>
      </c>
      <c r="C4" s="15" t="s">
        <v>26</v>
      </c>
      <c r="D4" s="15"/>
      <c r="F4" s="3" t="s">
        <v>22</v>
      </c>
      <c r="I4" s="3" t="s">
        <v>23</v>
      </c>
      <c r="L4" s="3" t="s">
        <v>24</v>
      </c>
      <c r="O4" s="15"/>
    </row>
    <row r="5" spans="2:15" ht="12.75">
      <c r="B5" s="5" t="s">
        <v>27</v>
      </c>
      <c r="C5" s="5" t="s">
        <v>28</v>
      </c>
      <c r="D5" s="5"/>
      <c r="E5" s="4" t="s">
        <v>17</v>
      </c>
      <c r="F5" s="4" t="s">
        <v>16</v>
      </c>
      <c r="G5" s="4"/>
      <c r="H5" s="5" t="s">
        <v>18</v>
      </c>
      <c r="I5" s="4" t="s">
        <v>16</v>
      </c>
      <c r="K5" s="14" t="s">
        <v>20</v>
      </c>
      <c r="L5" s="4" t="s">
        <v>16</v>
      </c>
      <c r="O5" s="5"/>
    </row>
    <row r="6" spans="5:7" ht="12.75">
      <c r="E6" s="13" t="s">
        <v>19</v>
      </c>
      <c r="F6" s="6"/>
      <c r="G6" s="6"/>
    </row>
    <row r="7" spans="2:7" ht="12.75">
      <c r="B7" t="s">
        <v>31</v>
      </c>
      <c r="C7" t="s">
        <v>30</v>
      </c>
      <c r="E7" s="13"/>
      <c r="F7" s="6"/>
      <c r="G7" s="6"/>
    </row>
    <row r="8" spans="1:15" ht="12.75">
      <c r="A8" s="1" t="s">
        <v>5</v>
      </c>
      <c r="B8" s="11">
        <f aca="true" t="shared" si="0" ref="B8:B23">I8/F8</f>
        <v>0.5622993243629383</v>
      </c>
      <c r="C8" s="11">
        <f aca="true" t="shared" si="1" ref="C8:C23">L8/F8</f>
        <v>0.36971247594633516</v>
      </c>
      <c r="D8" s="11"/>
      <c r="E8" s="18">
        <v>10661</v>
      </c>
      <c r="F8" s="8">
        <f aca="true" t="shared" si="2" ref="F8:F23">E8/$E$24*100</f>
        <v>12.916787825918389</v>
      </c>
      <c r="G8" s="8"/>
      <c r="H8" s="18">
        <v>294905</v>
      </c>
      <c r="I8" s="11">
        <f aca="true" t="shared" si="3" ref="I8:I23">H8/$H$24*100</f>
        <v>7.263101067453337</v>
      </c>
      <c r="K8" s="23">
        <v>619</v>
      </c>
      <c r="L8" s="11">
        <f aca="true" t="shared" si="4" ref="L8:L23">K8/$K$24*100</f>
        <v>4.775497608393767</v>
      </c>
      <c r="M8">
        <v>1</v>
      </c>
      <c r="O8" s="17"/>
    </row>
    <row r="9" spans="1:15" ht="12.75">
      <c r="A9" s="1" t="s">
        <v>2</v>
      </c>
      <c r="B9" s="11">
        <f t="shared" si="0"/>
        <v>0.9108564976849187</v>
      </c>
      <c r="C9" s="11">
        <f t="shared" si="1"/>
        <v>0.45298259833053856</v>
      </c>
      <c r="D9" s="11"/>
      <c r="E9" s="18">
        <v>1729</v>
      </c>
      <c r="F9" s="8">
        <f t="shared" si="2"/>
        <v>2.094843462246777</v>
      </c>
      <c r="G9" s="8"/>
      <c r="H9" s="18">
        <v>77475</v>
      </c>
      <c r="I9" s="11">
        <f t="shared" si="3"/>
        <v>1.9081017792202484</v>
      </c>
      <c r="K9" s="23">
        <v>123</v>
      </c>
      <c r="L9" s="11">
        <f t="shared" si="4"/>
        <v>0.9489276346242864</v>
      </c>
      <c r="M9">
        <v>6</v>
      </c>
      <c r="O9" s="17"/>
    </row>
    <row r="10" spans="1:15" ht="12.75">
      <c r="A10" s="1" t="s">
        <v>4</v>
      </c>
      <c r="B10" s="11">
        <f t="shared" si="0"/>
        <v>0.7126727557754754</v>
      </c>
      <c r="C10" s="11">
        <f t="shared" si="1"/>
        <v>0.595780605422406</v>
      </c>
      <c r="D10" s="11"/>
      <c r="E10" s="18">
        <v>6092</v>
      </c>
      <c r="F10" s="8">
        <f t="shared" si="2"/>
        <v>7.381021614810507</v>
      </c>
      <c r="G10" s="8"/>
      <c r="H10" s="18">
        <v>213583</v>
      </c>
      <c r="I10" s="11">
        <f t="shared" si="3"/>
        <v>5.260253014665354</v>
      </c>
      <c r="K10" s="23">
        <v>570</v>
      </c>
      <c r="L10" s="11">
        <f t="shared" si="4"/>
        <v>4.397469526307669</v>
      </c>
      <c r="M10">
        <v>7</v>
      </c>
      <c r="O10" s="17"/>
    </row>
    <row r="11" spans="1:15" ht="12.75">
      <c r="A11" s="1" t="s">
        <v>10</v>
      </c>
      <c r="B11" s="11">
        <f t="shared" si="0"/>
        <v>0.9135104690479573</v>
      </c>
      <c r="C11" s="11">
        <f t="shared" si="1"/>
        <v>0.6689505767262428</v>
      </c>
      <c r="D11" s="11"/>
      <c r="E11" s="18">
        <v>18076</v>
      </c>
      <c r="F11" s="8">
        <f t="shared" si="2"/>
        <v>21.900746340990597</v>
      </c>
      <c r="G11" s="8"/>
      <c r="H11" s="18">
        <v>812330</v>
      </c>
      <c r="I11" s="11">
        <f t="shared" si="3"/>
        <v>20.006561062458655</v>
      </c>
      <c r="K11" s="23">
        <v>1899</v>
      </c>
      <c r="L11" s="11">
        <f t="shared" si="4"/>
        <v>14.650516895540811</v>
      </c>
      <c r="M11">
        <v>10</v>
      </c>
      <c r="O11" s="17"/>
    </row>
    <row r="12" spans="1:15" ht="12.75">
      <c r="A12" s="1" t="s">
        <v>6</v>
      </c>
      <c r="B12" s="11">
        <f t="shared" si="0"/>
        <v>0.6343329798029671</v>
      </c>
      <c r="C12" s="11">
        <f t="shared" si="1"/>
        <v>0.7613078735393944</v>
      </c>
      <c r="D12" s="11"/>
      <c r="E12" s="18">
        <v>12387</v>
      </c>
      <c r="F12" s="8">
        <f t="shared" si="2"/>
        <v>15.00799651061355</v>
      </c>
      <c r="G12" s="8"/>
      <c r="H12" s="18">
        <v>386545</v>
      </c>
      <c r="I12" s="11">
        <f t="shared" si="3"/>
        <v>9.520067147450026</v>
      </c>
      <c r="K12" s="23">
        <v>1481</v>
      </c>
      <c r="L12" s="11">
        <f t="shared" si="4"/>
        <v>11.425705909581854</v>
      </c>
      <c r="M12">
        <v>2</v>
      </c>
      <c r="O12" s="11"/>
    </row>
    <row r="13" spans="1:15" ht="12.75">
      <c r="A13" s="1" t="s">
        <v>1</v>
      </c>
      <c r="B13" s="16">
        <f t="shared" si="0"/>
        <v>1.2445817077810206</v>
      </c>
      <c r="C13" s="16">
        <f t="shared" si="1"/>
        <v>0.8560584483297913</v>
      </c>
      <c r="D13" s="16"/>
      <c r="E13" s="18">
        <v>662</v>
      </c>
      <c r="F13" s="8">
        <f t="shared" si="2"/>
        <v>0.8020742463894543</v>
      </c>
      <c r="G13" s="8"/>
      <c r="H13" s="18">
        <v>40532</v>
      </c>
      <c r="I13" s="11">
        <f t="shared" si="3"/>
        <v>0.9982469353385622</v>
      </c>
      <c r="K13" s="23">
        <v>89</v>
      </c>
      <c r="L13" s="11">
        <f t="shared" si="4"/>
        <v>0.686622434809443</v>
      </c>
      <c r="M13">
        <v>5</v>
      </c>
      <c r="O13" s="11"/>
    </row>
    <row r="14" spans="1:15" ht="12.75">
      <c r="A14" s="1" t="s">
        <v>3</v>
      </c>
      <c r="B14" s="11">
        <f t="shared" si="0"/>
        <v>0.7196516137856317</v>
      </c>
      <c r="C14" s="11">
        <f t="shared" si="1"/>
        <v>0.8912667265857837</v>
      </c>
      <c r="D14" s="11"/>
      <c r="E14" s="18">
        <v>4058</v>
      </c>
      <c r="F14" s="8">
        <f t="shared" si="2"/>
        <v>4.916642434816323</v>
      </c>
      <c r="G14" s="8"/>
      <c r="H14" s="18">
        <v>143665</v>
      </c>
      <c r="I14" s="11">
        <f t="shared" si="3"/>
        <v>3.538269662622484</v>
      </c>
      <c r="K14" s="23">
        <v>568</v>
      </c>
      <c r="L14" s="11">
        <f t="shared" si="4"/>
        <v>4.382039808671501</v>
      </c>
      <c r="M14">
        <v>11</v>
      </c>
      <c r="O14" s="16"/>
    </row>
    <row r="15" spans="1:15" ht="12.75">
      <c r="A15" s="1" t="s">
        <v>15</v>
      </c>
      <c r="B15" s="16">
        <f t="shared" si="0"/>
        <v>1.7278291176831053</v>
      </c>
      <c r="C15" s="16">
        <f t="shared" si="1"/>
        <v>0.9892958153441266</v>
      </c>
      <c r="D15" s="16"/>
      <c r="E15" s="18">
        <v>3392</v>
      </c>
      <c r="F15" s="8">
        <f t="shared" si="2"/>
        <v>4.109721818358049</v>
      </c>
      <c r="G15" s="8"/>
      <c r="H15" s="18">
        <v>288319</v>
      </c>
      <c r="I15" s="11">
        <f t="shared" si="3"/>
        <v>7.100897023336596</v>
      </c>
      <c r="K15" s="23">
        <v>527</v>
      </c>
      <c r="L15" s="11">
        <f t="shared" si="4"/>
        <v>4.065730597130073</v>
      </c>
      <c r="M15">
        <v>3</v>
      </c>
      <c r="O15" s="17"/>
    </row>
    <row r="16" spans="1:18" ht="12.75">
      <c r="A16" s="1" t="s">
        <v>12</v>
      </c>
      <c r="B16" s="11">
        <f t="shared" si="0"/>
        <v>0.8669619043021044</v>
      </c>
      <c r="C16" s="11">
        <f t="shared" si="1"/>
        <v>1.0582665255535681</v>
      </c>
      <c r="D16" s="11"/>
      <c r="E16" s="18">
        <v>1065</v>
      </c>
      <c r="F16" s="8">
        <f t="shared" si="2"/>
        <v>1.2903460308229138</v>
      </c>
      <c r="G16" s="8"/>
      <c r="H16" s="18">
        <v>45422</v>
      </c>
      <c r="I16" s="11">
        <f t="shared" si="3"/>
        <v>1.1186808520908953</v>
      </c>
      <c r="K16" s="23">
        <v>177</v>
      </c>
      <c r="L16" s="11">
        <f t="shared" si="4"/>
        <v>1.3655300108008024</v>
      </c>
      <c r="M16">
        <v>12</v>
      </c>
      <c r="O16" s="11"/>
      <c r="Q16" s="16"/>
      <c r="R16" s="16"/>
    </row>
    <row r="17" spans="1:15" ht="12.75">
      <c r="A17" s="2" t="s">
        <v>13</v>
      </c>
      <c r="B17" s="17">
        <f t="shared" si="0"/>
        <v>1.8941614123886454</v>
      </c>
      <c r="C17" s="17">
        <f t="shared" si="1"/>
        <v>1.3967875888446084</v>
      </c>
      <c r="D17" s="17"/>
      <c r="E17" s="18">
        <v>4349</v>
      </c>
      <c r="F17" s="8">
        <f t="shared" si="2"/>
        <v>5.269215857322865</v>
      </c>
      <c r="G17" s="8"/>
      <c r="H17" s="18">
        <v>405250</v>
      </c>
      <c r="I17" s="11">
        <f t="shared" si="3"/>
        <v>9.980745350487325</v>
      </c>
      <c r="K17" s="23">
        <v>954</v>
      </c>
      <c r="L17" s="11">
        <f t="shared" si="4"/>
        <v>7.359975312451781</v>
      </c>
      <c r="M17">
        <v>13</v>
      </c>
      <c r="O17" s="11"/>
    </row>
    <row r="18" spans="1:15" ht="12.75">
      <c r="A18" s="1" t="s">
        <v>11</v>
      </c>
      <c r="B18" s="11">
        <f t="shared" si="0"/>
        <v>0.9212063826387139</v>
      </c>
      <c r="C18" s="16">
        <f t="shared" si="1"/>
        <v>1.4785769391848702</v>
      </c>
      <c r="D18" s="16"/>
      <c r="E18" s="18">
        <v>7980</v>
      </c>
      <c r="F18" s="8">
        <f t="shared" si="2"/>
        <v>9.668508287292818</v>
      </c>
      <c r="G18" s="8"/>
      <c r="H18" s="18">
        <v>361640</v>
      </c>
      <c r="I18" s="11">
        <f t="shared" si="3"/>
        <v>8.906691544849444</v>
      </c>
      <c r="K18" s="23">
        <v>1853</v>
      </c>
      <c r="L18" s="11">
        <f t="shared" si="4"/>
        <v>14.295633389908966</v>
      </c>
      <c r="M18">
        <v>9</v>
      </c>
      <c r="O18" s="11"/>
    </row>
    <row r="19" spans="1:15" ht="12.75">
      <c r="A19" s="1" t="s">
        <v>0</v>
      </c>
      <c r="B19" s="11">
        <f t="shared" si="0"/>
        <v>0.8773284911518607</v>
      </c>
      <c r="C19" s="16">
        <f t="shared" si="1"/>
        <v>1.672693129864818</v>
      </c>
      <c r="D19" s="16"/>
      <c r="E19" s="18">
        <v>2817</v>
      </c>
      <c r="F19" s="8">
        <f t="shared" si="2"/>
        <v>3.4130561209653973</v>
      </c>
      <c r="G19" s="8"/>
      <c r="H19" s="18">
        <v>121581</v>
      </c>
      <c r="I19" s="11">
        <f t="shared" si="3"/>
        <v>2.9943713768231945</v>
      </c>
      <c r="K19" s="23">
        <v>740</v>
      </c>
      <c r="L19" s="11">
        <f t="shared" si="4"/>
        <v>5.708995525381885</v>
      </c>
      <c r="M19">
        <v>15</v>
      </c>
      <c r="O19" s="11"/>
    </row>
    <row r="20" spans="1:15" ht="12.75">
      <c r="A20" s="2" t="s">
        <v>14</v>
      </c>
      <c r="B20" s="17">
        <f t="shared" si="0"/>
        <v>2.076528209035057</v>
      </c>
      <c r="C20" s="17">
        <f t="shared" si="1"/>
        <v>1.9509790183079743</v>
      </c>
      <c r="D20" s="17"/>
      <c r="E20" s="18">
        <v>2549</v>
      </c>
      <c r="F20" s="8">
        <f t="shared" si="2"/>
        <v>3.0883493263545603</v>
      </c>
      <c r="G20" s="8"/>
      <c r="H20" s="18">
        <v>260390</v>
      </c>
      <c r="I20" s="11">
        <f t="shared" si="3"/>
        <v>6.41304449552966</v>
      </c>
      <c r="K20" s="23">
        <v>781</v>
      </c>
      <c r="L20" s="11">
        <f t="shared" si="4"/>
        <v>6.025304736923314</v>
      </c>
      <c r="M20">
        <v>14</v>
      </c>
      <c r="O20" s="11"/>
    </row>
    <row r="21" spans="1:15" ht="12.75">
      <c r="A21" s="2" t="s">
        <v>9</v>
      </c>
      <c r="B21" s="17">
        <f t="shared" si="0"/>
        <v>1.7089948072851489</v>
      </c>
      <c r="C21" s="17">
        <f t="shared" si="1"/>
        <v>1.9645658340639653</v>
      </c>
      <c r="D21" s="17"/>
      <c r="E21" s="18">
        <v>2392</v>
      </c>
      <c r="F21" s="8">
        <f t="shared" si="2"/>
        <v>2.8981293011534364</v>
      </c>
      <c r="G21" s="8"/>
      <c r="H21" s="18">
        <v>201103</v>
      </c>
      <c r="I21" s="11">
        <f t="shared" si="3"/>
        <v>4.95288792651216</v>
      </c>
      <c r="K21" s="23">
        <v>738</v>
      </c>
      <c r="L21" s="11">
        <f t="shared" si="4"/>
        <v>5.693565807745718</v>
      </c>
      <c r="M21">
        <v>16</v>
      </c>
      <c r="O21" s="11"/>
    </row>
    <row r="22" spans="1:15" ht="12.75">
      <c r="A22" s="2" t="s">
        <v>8</v>
      </c>
      <c r="B22" s="17">
        <f t="shared" si="0"/>
        <v>1.8723868964044985</v>
      </c>
      <c r="C22" s="17">
        <f t="shared" si="1"/>
        <v>2.0000277280750702</v>
      </c>
      <c r="D22" s="17"/>
      <c r="E22" s="18">
        <v>2582</v>
      </c>
      <c r="F22" s="8">
        <f t="shared" si="2"/>
        <v>3.128331879422313</v>
      </c>
      <c r="G22" s="8"/>
      <c r="H22" s="18">
        <v>237831</v>
      </c>
      <c r="I22" s="11">
        <f t="shared" si="3"/>
        <v>5.857447618634796</v>
      </c>
      <c r="K22" s="23">
        <v>811</v>
      </c>
      <c r="L22" s="11">
        <f t="shared" si="4"/>
        <v>6.256750501465823</v>
      </c>
      <c r="M22">
        <v>4</v>
      </c>
      <c r="O22" s="11"/>
    </row>
    <row r="23" spans="1:15" ht="12.75">
      <c r="A23" s="2" t="s">
        <v>7</v>
      </c>
      <c r="B23" s="17">
        <f t="shared" si="0"/>
        <v>1.977379581957765</v>
      </c>
      <c r="C23" s="17">
        <f t="shared" si="1"/>
        <v>3.7657862590627484</v>
      </c>
      <c r="D23" s="17"/>
      <c r="E23" s="19">
        <v>1745</v>
      </c>
      <c r="F23" s="9">
        <f t="shared" si="2"/>
        <v>2.114228942522051</v>
      </c>
      <c r="G23" s="8"/>
      <c r="H23" s="19">
        <v>169747</v>
      </c>
      <c r="I23" s="12">
        <f t="shared" si="3"/>
        <v>4.1806331425272605</v>
      </c>
      <c r="K23" s="24">
        <v>1032</v>
      </c>
      <c r="L23" s="12">
        <f t="shared" si="4"/>
        <v>7.961734300262305</v>
      </c>
      <c r="M23">
        <v>8</v>
      </c>
      <c r="O23" s="11"/>
    </row>
    <row r="24" spans="2:15" ht="12.75">
      <c r="B24" s="11"/>
      <c r="C24" s="11"/>
      <c r="D24" s="11"/>
      <c r="E24" s="20">
        <f>SUM(E8:E23)</f>
        <v>82536</v>
      </c>
      <c r="F24" s="10">
        <f>SUM(F8:F23)</f>
        <v>100</v>
      </c>
      <c r="G24" s="10"/>
      <c r="H24" s="21">
        <f>SUM(H8:H23)</f>
        <v>4060318</v>
      </c>
      <c r="I24" s="11">
        <f>SUM(I8:I23)</f>
        <v>100</v>
      </c>
      <c r="K24" s="21">
        <f>SUM(K8:K23)</f>
        <v>12962</v>
      </c>
      <c r="L24" s="11">
        <f>SUM(L8:L23)</f>
        <v>99.99999999999999</v>
      </c>
      <c r="O24" s="1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O28" sqref="O28"/>
    </sheetView>
  </sheetViews>
  <sheetFormatPr defaultColWidth="11.421875" defaultRowHeight="12.75"/>
  <cols>
    <col min="1" max="1" width="5.57421875" style="0" customWidth="1"/>
    <col min="2" max="3" width="8.8515625" style="0" customWidth="1"/>
    <col min="4" max="4" width="7.8515625" style="0" customWidth="1"/>
    <col min="5" max="5" width="5.28125" style="0" customWidth="1"/>
    <col min="6" max="6" width="3.140625" style="0" customWidth="1"/>
    <col min="8" max="8" width="8.421875" style="0" customWidth="1"/>
    <col min="9" max="9" width="5.140625" style="0" customWidth="1"/>
    <col min="10" max="10" width="2.8515625" style="0" customWidth="1"/>
    <col min="11" max="11" width="10.7109375" style="0" customWidth="1"/>
    <col min="12" max="12" width="8.140625" style="0" customWidth="1"/>
    <col min="13" max="13" width="6.28125" style="0" customWidth="1"/>
    <col min="14" max="14" width="2.421875" style="0" customWidth="1"/>
    <col min="15" max="15" width="9.00390625" style="0" customWidth="1"/>
    <col min="16" max="16" width="2.140625" style="0" customWidth="1"/>
    <col min="17" max="17" width="9.00390625" style="0" customWidth="1"/>
    <col min="18" max="18" width="4.28125" style="0" customWidth="1"/>
  </cols>
  <sheetData>
    <row r="1" ht="18">
      <c r="A1" s="22" t="s">
        <v>21</v>
      </c>
    </row>
    <row r="2" ht="12.75">
      <c r="A2" s="7" t="s">
        <v>29</v>
      </c>
    </row>
    <row r="3" ht="12.75">
      <c r="A3" s="7"/>
    </row>
    <row r="4" spans="1:17" ht="12.75">
      <c r="A4" s="7"/>
      <c r="D4" s="3" t="s">
        <v>22</v>
      </c>
      <c r="E4" s="3"/>
      <c r="H4" s="3" t="s">
        <v>23</v>
      </c>
      <c r="I4" s="3"/>
      <c r="L4" s="3" t="s">
        <v>24</v>
      </c>
      <c r="M4" s="3"/>
      <c r="O4" s="15" t="s">
        <v>25</v>
      </c>
      <c r="P4" s="15"/>
      <c r="Q4" s="15" t="s">
        <v>26</v>
      </c>
    </row>
    <row r="5" spans="3:17" ht="12.75">
      <c r="C5" s="4" t="s">
        <v>17</v>
      </c>
      <c r="D5" s="4" t="s">
        <v>16</v>
      </c>
      <c r="E5" s="4"/>
      <c r="F5" s="4"/>
      <c r="G5" s="5" t="s">
        <v>18</v>
      </c>
      <c r="H5" s="4" t="s">
        <v>16</v>
      </c>
      <c r="I5" s="4"/>
      <c r="K5" s="14" t="s">
        <v>20</v>
      </c>
      <c r="L5" s="4" t="s">
        <v>16</v>
      </c>
      <c r="M5" s="4"/>
      <c r="O5" s="5" t="s">
        <v>27</v>
      </c>
      <c r="P5" s="5"/>
      <c r="Q5" s="5" t="s">
        <v>28</v>
      </c>
    </row>
    <row r="6" spans="3:6" ht="12.75">
      <c r="C6" s="13" t="s">
        <v>19</v>
      </c>
      <c r="D6" s="6"/>
      <c r="E6" s="6"/>
      <c r="F6" s="6"/>
    </row>
    <row r="7" spans="3:6" ht="9" customHeight="1">
      <c r="C7" s="13"/>
      <c r="D7" s="6"/>
      <c r="E7" s="6"/>
      <c r="F7" s="6"/>
    </row>
    <row r="8" spans="1:18" ht="12.75">
      <c r="A8">
        <v>1</v>
      </c>
      <c r="B8" s="1" t="s">
        <v>5</v>
      </c>
      <c r="C8" s="18">
        <v>10661</v>
      </c>
      <c r="D8" s="8">
        <f aca="true" t="shared" si="0" ref="D8:D18">C8/$C$26*100</f>
        <v>12.916787825918389</v>
      </c>
      <c r="E8" s="8"/>
      <c r="F8" s="8"/>
      <c r="G8" s="18">
        <v>294905</v>
      </c>
      <c r="H8" s="11">
        <f aca="true" t="shared" si="1" ref="H8:H18">G8/$G$26*100</f>
        <v>7.263101067453337</v>
      </c>
      <c r="I8" s="11"/>
      <c r="K8" s="25">
        <v>619</v>
      </c>
      <c r="L8" s="11">
        <f aca="true" t="shared" si="2" ref="L8:L18">K8/$K$26*100</f>
        <v>4.775497608393767</v>
      </c>
      <c r="M8" s="11"/>
      <c r="O8" s="11">
        <f aca="true" t="shared" si="3" ref="O8:O18">H8/D8</f>
        <v>0.5622993243629383</v>
      </c>
      <c r="P8" s="11"/>
      <c r="Q8" s="11">
        <f aca="true" t="shared" si="4" ref="Q8:Q18">L8/D8</f>
        <v>0.36971247594633516</v>
      </c>
      <c r="R8">
        <v>1</v>
      </c>
    </row>
    <row r="9" spans="1:18" ht="12.75">
      <c r="A9">
        <v>2</v>
      </c>
      <c r="B9" s="1" t="s">
        <v>6</v>
      </c>
      <c r="C9" s="18">
        <v>12387</v>
      </c>
      <c r="D9" s="8">
        <f t="shared" si="0"/>
        <v>15.00799651061355</v>
      </c>
      <c r="E9" s="8"/>
      <c r="F9" s="8"/>
      <c r="G9" s="18">
        <v>386545</v>
      </c>
      <c r="H9" s="11">
        <f t="shared" si="1"/>
        <v>9.520067147450026</v>
      </c>
      <c r="I9" s="11"/>
      <c r="K9" s="25">
        <v>1481</v>
      </c>
      <c r="L9" s="11">
        <f t="shared" si="2"/>
        <v>11.425705909581854</v>
      </c>
      <c r="M9" s="11"/>
      <c r="O9" s="11">
        <f t="shared" si="3"/>
        <v>0.6343329798029671</v>
      </c>
      <c r="P9" s="11"/>
      <c r="Q9" s="11">
        <f t="shared" si="4"/>
        <v>0.7613078735393944</v>
      </c>
      <c r="R9">
        <v>1</v>
      </c>
    </row>
    <row r="10" spans="1:18" ht="12.75">
      <c r="A10">
        <v>3</v>
      </c>
      <c r="B10" s="1" t="s">
        <v>15</v>
      </c>
      <c r="C10" s="18">
        <v>3392</v>
      </c>
      <c r="D10" s="8">
        <f t="shared" si="0"/>
        <v>4.109721818358049</v>
      </c>
      <c r="E10" s="8"/>
      <c r="F10" s="8"/>
      <c r="G10" s="18">
        <v>288319</v>
      </c>
      <c r="H10" s="11">
        <f t="shared" si="1"/>
        <v>7.100897023336596</v>
      </c>
      <c r="I10" s="11"/>
      <c r="K10" s="25">
        <v>527</v>
      </c>
      <c r="L10" s="11">
        <f t="shared" si="2"/>
        <v>4.065730597130073</v>
      </c>
      <c r="M10" s="11"/>
      <c r="O10" s="16">
        <f t="shared" si="3"/>
        <v>1.7278291176831053</v>
      </c>
      <c r="P10" s="11"/>
      <c r="Q10" s="16">
        <f t="shared" si="4"/>
        <v>0.9892958153441266</v>
      </c>
      <c r="R10">
        <v>1</v>
      </c>
    </row>
    <row r="11" spans="1:18" ht="12.75">
      <c r="A11">
        <v>5</v>
      </c>
      <c r="B11" s="1" t="s">
        <v>1</v>
      </c>
      <c r="C11" s="18">
        <v>662</v>
      </c>
      <c r="D11" s="8">
        <f t="shared" si="0"/>
        <v>0.8020742463894543</v>
      </c>
      <c r="E11" s="8"/>
      <c r="F11" s="8"/>
      <c r="G11" s="18">
        <v>40532</v>
      </c>
      <c r="H11" s="11">
        <f t="shared" si="1"/>
        <v>0.9982469353385622</v>
      </c>
      <c r="I11" s="11"/>
      <c r="K11" s="25">
        <v>89</v>
      </c>
      <c r="L11" s="11">
        <f t="shared" si="2"/>
        <v>0.686622434809443</v>
      </c>
      <c r="M11" s="11"/>
      <c r="O11" s="16">
        <f t="shared" si="3"/>
        <v>1.2445817077810206</v>
      </c>
      <c r="P11" s="16"/>
      <c r="Q11" s="16">
        <f t="shared" si="4"/>
        <v>0.8560584483297913</v>
      </c>
      <c r="R11">
        <v>1</v>
      </c>
    </row>
    <row r="12" spans="1:18" ht="12.75">
      <c r="A12">
        <v>6</v>
      </c>
      <c r="B12" s="1" t="s">
        <v>2</v>
      </c>
      <c r="C12" s="18">
        <v>1729</v>
      </c>
      <c r="D12" s="8">
        <f t="shared" si="0"/>
        <v>2.094843462246777</v>
      </c>
      <c r="E12" s="8"/>
      <c r="F12" s="8"/>
      <c r="G12" s="18">
        <v>77475</v>
      </c>
      <c r="H12" s="11">
        <f t="shared" si="1"/>
        <v>1.9081017792202484</v>
      </c>
      <c r="I12" s="11"/>
      <c r="K12" s="25">
        <v>123</v>
      </c>
      <c r="L12" s="11">
        <f t="shared" si="2"/>
        <v>0.9489276346242864</v>
      </c>
      <c r="M12" s="11"/>
      <c r="O12" s="11">
        <f t="shared" si="3"/>
        <v>0.9108564976849187</v>
      </c>
      <c r="P12" s="11"/>
      <c r="Q12" s="11">
        <f t="shared" si="4"/>
        <v>0.45298259833053856</v>
      </c>
      <c r="R12">
        <v>1</v>
      </c>
    </row>
    <row r="13" spans="1:18" ht="12.75">
      <c r="A13">
        <v>7</v>
      </c>
      <c r="B13" s="1" t="s">
        <v>4</v>
      </c>
      <c r="C13" s="18">
        <v>6092</v>
      </c>
      <c r="D13" s="8">
        <f t="shared" si="0"/>
        <v>7.381021614810507</v>
      </c>
      <c r="E13" s="8"/>
      <c r="F13" s="8"/>
      <c r="G13" s="18">
        <v>213583</v>
      </c>
      <c r="H13" s="11">
        <f t="shared" si="1"/>
        <v>5.260253014665354</v>
      </c>
      <c r="I13" s="11"/>
      <c r="K13" s="25">
        <v>570</v>
      </c>
      <c r="L13" s="11">
        <f t="shared" si="2"/>
        <v>4.397469526307669</v>
      </c>
      <c r="M13" s="11"/>
      <c r="O13" s="11">
        <f t="shared" si="3"/>
        <v>0.7126727557754754</v>
      </c>
      <c r="P13" s="11"/>
      <c r="Q13" s="11">
        <f t="shared" si="4"/>
        <v>0.595780605422406</v>
      </c>
      <c r="R13">
        <v>1</v>
      </c>
    </row>
    <row r="14" spans="1:18" ht="12.75">
      <c r="A14">
        <v>9</v>
      </c>
      <c r="B14" s="1" t="s">
        <v>11</v>
      </c>
      <c r="C14" s="18">
        <v>7980</v>
      </c>
      <c r="D14" s="8">
        <f t="shared" si="0"/>
        <v>9.668508287292818</v>
      </c>
      <c r="E14" s="8"/>
      <c r="F14" s="8"/>
      <c r="G14" s="18">
        <v>361640</v>
      </c>
      <c r="H14" s="11">
        <f t="shared" si="1"/>
        <v>8.906691544849444</v>
      </c>
      <c r="I14" s="11"/>
      <c r="K14" s="25">
        <v>1853</v>
      </c>
      <c r="L14" s="11">
        <f t="shared" si="2"/>
        <v>14.295633389908966</v>
      </c>
      <c r="M14" s="11"/>
      <c r="O14" s="11">
        <f t="shared" si="3"/>
        <v>0.9212063826387139</v>
      </c>
      <c r="P14" s="11"/>
      <c r="Q14" s="16">
        <f t="shared" si="4"/>
        <v>1.4785769391848702</v>
      </c>
      <c r="R14">
        <v>1</v>
      </c>
    </row>
    <row r="15" spans="1:18" ht="12.75">
      <c r="A15">
        <v>10</v>
      </c>
      <c r="B15" s="1" t="s">
        <v>10</v>
      </c>
      <c r="C15" s="18">
        <v>18076</v>
      </c>
      <c r="D15" s="8">
        <f t="shared" si="0"/>
        <v>21.900746340990597</v>
      </c>
      <c r="E15" s="8"/>
      <c r="F15" s="8"/>
      <c r="G15" s="18">
        <v>812330</v>
      </c>
      <c r="H15" s="11">
        <f t="shared" si="1"/>
        <v>20.006561062458655</v>
      </c>
      <c r="I15" s="11"/>
      <c r="K15" s="25">
        <v>1899</v>
      </c>
      <c r="L15" s="11">
        <f t="shared" si="2"/>
        <v>14.650516895540811</v>
      </c>
      <c r="M15" s="11"/>
      <c r="O15" s="11">
        <f t="shared" si="3"/>
        <v>0.9135104690479573</v>
      </c>
      <c r="P15" s="11"/>
      <c r="Q15" s="11">
        <f t="shared" si="4"/>
        <v>0.6689505767262428</v>
      </c>
      <c r="R15">
        <v>1</v>
      </c>
    </row>
    <row r="16" spans="1:19" ht="12.75">
      <c r="A16">
        <v>11</v>
      </c>
      <c r="B16" s="1" t="s">
        <v>3</v>
      </c>
      <c r="C16" s="18">
        <v>4058</v>
      </c>
      <c r="D16" s="8">
        <f t="shared" si="0"/>
        <v>4.916642434816323</v>
      </c>
      <c r="E16" s="8"/>
      <c r="F16" s="8"/>
      <c r="G16" s="18">
        <v>143665</v>
      </c>
      <c r="H16" s="11">
        <f t="shared" si="1"/>
        <v>3.538269662622484</v>
      </c>
      <c r="I16" s="11"/>
      <c r="K16" s="25">
        <v>568</v>
      </c>
      <c r="L16" s="11">
        <f t="shared" si="2"/>
        <v>4.382039808671501</v>
      </c>
      <c r="M16" s="11"/>
      <c r="O16" s="11">
        <f t="shared" si="3"/>
        <v>0.7196516137856317</v>
      </c>
      <c r="P16" s="11"/>
      <c r="Q16" s="11">
        <f t="shared" si="4"/>
        <v>0.8912667265857837</v>
      </c>
      <c r="R16">
        <v>1</v>
      </c>
      <c r="S16" s="16"/>
    </row>
    <row r="17" spans="1:18" ht="12.75">
      <c r="A17">
        <v>12</v>
      </c>
      <c r="B17" s="1" t="s">
        <v>12</v>
      </c>
      <c r="C17" s="18">
        <v>1065</v>
      </c>
      <c r="D17" s="8">
        <f t="shared" si="0"/>
        <v>1.2903460308229138</v>
      </c>
      <c r="E17" s="8"/>
      <c r="F17" s="8"/>
      <c r="G17" s="18">
        <v>45422</v>
      </c>
      <c r="H17" s="11">
        <f t="shared" si="1"/>
        <v>1.1186808520908953</v>
      </c>
      <c r="I17" s="11"/>
      <c r="K17" s="25">
        <v>177</v>
      </c>
      <c r="L17" s="11">
        <f t="shared" si="2"/>
        <v>1.3655300108008024</v>
      </c>
      <c r="M17" s="11"/>
      <c r="O17" s="11">
        <f t="shared" si="3"/>
        <v>0.8669619043021044</v>
      </c>
      <c r="P17" s="11"/>
      <c r="Q17" s="11">
        <f t="shared" si="4"/>
        <v>1.0582665255535681</v>
      </c>
      <c r="R17">
        <v>1</v>
      </c>
    </row>
    <row r="18" spans="1:18" ht="12.75">
      <c r="A18">
        <v>15</v>
      </c>
      <c r="B18" s="1" t="s">
        <v>0</v>
      </c>
      <c r="C18" s="19">
        <v>2817</v>
      </c>
      <c r="D18" s="9">
        <f t="shared" si="0"/>
        <v>3.4130561209653973</v>
      </c>
      <c r="E18" s="9"/>
      <c r="F18" s="8"/>
      <c r="G18" s="19">
        <v>121581</v>
      </c>
      <c r="H18" s="12">
        <f t="shared" si="1"/>
        <v>2.9943713768231945</v>
      </c>
      <c r="I18" s="12"/>
      <c r="K18" s="26">
        <v>740</v>
      </c>
      <c r="L18" s="12">
        <f t="shared" si="2"/>
        <v>5.708995525381885</v>
      </c>
      <c r="M18" s="12"/>
      <c r="O18" s="11">
        <f t="shared" si="3"/>
        <v>0.8773284911518607</v>
      </c>
      <c r="P18" s="11"/>
      <c r="Q18" s="16">
        <f t="shared" si="4"/>
        <v>1.672693129864818</v>
      </c>
      <c r="R18">
        <v>1</v>
      </c>
    </row>
    <row r="19" spans="2:17" ht="12.75">
      <c r="B19" s="1"/>
      <c r="C19" s="18"/>
      <c r="D19" s="8"/>
      <c r="E19" s="28">
        <f>SUM(D8:D18)</f>
        <v>83.50174469322478</v>
      </c>
      <c r="F19" s="8"/>
      <c r="G19" s="18"/>
      <c r="H19" s="11"/>
      <c r="I19" s="28">
        <f>SUM(H8:H18)</f>
        <v>68.61524146630879</v>
      </c>
      <c r="K19" s="25"/>
      <c r="L19" s="11"/>
      <c r="M19" s="28">
        <f>SUM(L8:L18)</f>
        <v>66.70266934115105</v>
      </c>
      <c r="O19" s="11"/>
      <c r="P19" s="11"/>
      <c r="Q19" s="16"/>
    </row>
    <row r="20" spans="1:18" ht="12.75">
      <c r="A20">
        <v>4</v>
      </c>
      <c r="B20" s="2" t="s">
        <v>8</v>
      </c>
      <c r="C20" s="18">
        <v>2582</v>
      </c>
      <c r="D20" s="8">
        <f>C20/$C$26*100</f>
        <v>3.128331879422313</v>
      </c>
      <c r="E20" s="8"/>
      <c r="F20" s="8"/>
      <c r="G20" s="18">
        <v>237831</v>
      </c>
      <c r="H20" s="11">
        <f>G20/$G$26*100</f>
        <v>5.857447618634796</v>
      </c>
      <c r="I20" s="11"/>
      <c r="K20" s="25">
        <v>811</v>
      </c>
      <c r="L20" s="11">
        <f>K20/$K$26*100</f>
        <v>6.256750501465823</v>
      </c>
      <c r="M20" s="11"/>
      <c r="O20" s="17">
        <f>H20/D20</f>
        <v>1.8723868964044985</v>
      </c>
      <c r="P20" s="17"/>
      <c r="Q20" s="17">
        <f>L20/D20</f>
        <v>2.0000277280750702</v>
      </c>
      <c r="R20">
        <v>2</v>
      </c>
    </row>
    <row r="21" spans="1:18" ht="12.75">
      <c r="A21">
        <v>8</v>
      </c>
      <c r="B21" s="2" t="s">
        <v>7</v>
      </c>
      <c r="C21" s="18">
        <v>1745</v>
      </c>
      <c r="D21" s="8">
        <f>C21/$C$26*100</f>
        <v>2.114228942522051</v>
      </c>
      <c r="E21" s="8"/>
      <c r="F21" s="8"/>
      <c r="G21" s="18">
        <v>169747</v>
      </c>
      <c r="H21" s="11">
        <f>G21/$G$26*100</f>
        <v>4.1806331425272605</v>
      </c>
      <c r="I21" s="11"/>
      <c r="K21" s="25">
        <v>1032</v>
      </c>
      <c r="L21" s="11">
        <f>K21/$K$26*100</f>
        <v>7.961734300262305</v>
      </c>
      <c r="M21" s="11"/>
      <c r="O21" s="17">
        <f>H21/D21</f>
        <v>1.977379581957765</v>
      </c>
      <c r="P21" s="17"/>
      <c r="Q21" s="17">
        <f>L21/D21</f>
        <v>3.7657862590627484</v>
      </c>
      <c r="R21">
        <v>2</v>
      </c>
    </row>
    <row r="22" spans="1:18" ht="12.75">
      <c r="A22">
        <v>13</v>
      </c>
      <c r="B22" s="2" t="s">
        <v>13</v>
      </c>
      <c r="C22" s="18">
        <v>4349</v>
      </c>
      <c r="D22" s="8">
        <f>C22/$C$26*100</f>
        <v>5.269215857322865</v>
      </c>
      <c r="E22" s="8"/>
      <c r="F22" s="8"/>
      <c r="G22" s="18">
        <v>405250</v>
      </c>
      <c r="H22" s="11">
        <f>G22/$G$26*100</f>
        <v>9.980745350487325</v>
      </c>
      <c r="I22" s="11"/>
      <c r="K22" s="25">
        <v>954</v>
      </c>
      <c r="L22" s="11">
        <f>K22/$K$26*100</f>
        <v>7.359975312451781</v>
      </c>
      <c r="M22" s="11"/>
      <c r="O22" s="17">
        <f>H22/D22</f>
        <v>1.8941614123886454</v>
      </c>
      <c r="P22" s="17"/>
      <c r="Q22" s="17">
        <f>L22/D22</f>
        <v>1.3967875888446084</v>
      </c>
      <c r="R22">
        <v>2</v>
      </c>
    </row>
    <row r="23" spans="1:18" ht="12.75">
      <c r="A23">
        <v>14</v>
      </c>
      <c r="B23" s="2" t="s">
        <v>14</v>
      </c>
      <c r="C23" s="18">
        <v>2549</v>
      </c>
      <c r="D23" s="8">
        <f>C23/$C$26*100</f>
        <v>3.0883493263545603</v>
      </c>
      <c r="E23" s="8"/>
      <c r="F23" s="8"/>
      <c r="G23" s="18">
        <v>260390</v>
      </c>
      <c r="H23" s="11">
        <f>G23/$G$26*100</f>
        <v>6.41304449552966</v>
      </c>
      <c r="I23" s="11"/>
      <c r="K23" s="25">
        <v>781</v>
      </c>
      <c r="L23" s="11">
        <f>K23/$K$26*100</f>
        <v>6.025304736923314</v>
      </c>
      <c r="M23" s="11"/>
      <c r="O23" s="17">
        <f>H23/D23</f>
        <v>2.076528209035057</v>
      </c>
      <c r="P23" s="17"/>
      <c r="Q23" s="17">
        <f>L23/D23</f>
        <v>1.9509790183079743</v>
      </c>
      <c r="R23">
        <v>2</v>
      </c>
    </row>
    <row r="24" spans="1:18" ht="12.75">
      <c r="A24">
        <v>16</v>
      </c>
      <c r="B24" s="2" t="s">
        <v>9</v>
      </c>
      <c r="C24" s="19">
        <v>2392</v>
      </c>
      <c r="D24" s="9">
        <f>C24/$C$26*100</f>
        <v>2.8981293011534364</v>
      </c>
      <c r="E24" s="9"/>
      <c r="F24" s="8"/>
      <c r="G24" s="19">
        <v>201103</v>
      </c>
      <c r="H24" s="12">
        <f>G24/$G$26*100</f>
        <v>4.95288792651216</v>
      </c>
      <c r="I24" s="12"/>
      <c r="K24" s="26">
        <v>738</v>
      </c>
      <c r="L24" s="12">
        <f>K24/$K$26*100</f>
        <v>5.693565807745718</v>
      </c>
      <c r="M24" s="12"/>
      <c r="O24" s="17">
        <f>H24/D24</f>
        <v>1.7089948072851489</v>
      </c>
      <c r="P24" s="17"/>
      <c r="Q24" s="17">
        <f>L24/D24</f>
        <v>1.9645658340639653</v>
      </c>
      <c r="R24">
        <v>2</v>
      </c>
    </row>
    <row r="25" spans="2:17" ht="12.75">
      <c r="B25" s="2"/>
      <c r="C25" s="18"/>
      <c r="D25" s="8"/>
      <c r="E25" s="29">
        <f>SUM(D20:D24)</f>
        <v>16.498255306775224</v>
      </c>
      <c r="F25" s="8"/>
      <c r="G25" s="18"/>
      <c r="H25" s="10"/>
      <c r="I25" s="29">
        <f>SUM(H20:H24)</f>
        <v>31.384758533691205</v>
      </c>
      <c r="K25" s="27"/>
      <c r="L25" s="10"/>
      <c r="M25" s="29">
        <f>SUM(L20:L24)</f>
        <v>33.29733065884894</v>
      </c>
      <c r="O25" s="17"/>
      <c r="P25" s="17"/>
      <c r="Q25" s="17"/>
    </row>
    <row r="26" spans="3:17" ht="12.75">
      <c r="C26" s="20">
        <f>SUM(C8:C24)</f>
        <v>82536</v>
      </c>
      <c r="D26" s="10">
        <f>SUM(D8:D24)</f>
        <v>100</v>
      </c>
      <c r="E26" s="10"/>
      <c r="F26" s="10"/>
      <c r="G26" s="21">
        <f>SUM(G8:G24)</f>
        <v>4060318</v>
      </c>
      <c r="H26" s="11">
        <f>SUM(H8:H24)</f>
        <v>99.99999999999999</v>
      </c>
      <c r="I26" s="11"/>
      <c r="K26" s="21">
        <f>SUM(K8:K24)</f>
        <v>12962</v>
      </c>
      <c r="L26" s="11">
        <f>SUM(L8:L24)</f>
        <v>99.99999999999999</v>
      </c>
      <c r="M26" s="11"/>
      <c r="O26" s="11"/>
      <c r="P26" s="11"/>
      <c r="Q26" s="1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vossk</dc:creator>
  <cp:keywords/>
  <dc:description/>
  <cp:lastModifiedBy>Voss_2</cp:lastModifiedBy>
  <cp:lastPrinted>2008-06-06T12:39:13Z</cp:lastPrinted>
  <dcterms:created xsi:type="dcterms:W3CDTF">2008-06-05T12:20:14Z</dcterms:created>
  <dcterms:modified xsi:type="dcterms:W3CDTF">2009-12-18T09:44:16Z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-946876367</vt:i4>
  </property>
  <property fmtid="{D5CDD505-2E9C-101B-9397-08002B2CF9AE}" pid="3" name="_NewReviewCycle">
    <vt:lpwstr/>
  </property>
  <property fmtid="{D5CDD505-2E9C-101B-9397-08002B2CF9AE}" pid="4" name="_EmailSubject">
    <vt:lpwstr>Tagung "Frieden u. Gerechtigkeit" v. 2.-4-6.2008; Thema Selektivität des Einsatzes nach sozialem Status</vt:lpwstr>
  </property>
  <property fmtid="{D5CDD505-2E9C-101B-9397-08002B2CF9AE}" pid="5" name="_AuthorEmail">
    <vt:lpwstr>Karl-Ulrich.Voss@bmbf.bund.de</vt:lpwstr>
  </property>
  <property fmtid="{D5CDD505-2E9C-101B-9397-08002B2CF9AE}" pid="6" name="_AuthorEmailDisplayName">
    <vt:lpwstr>Voss, Karl-Ulrich /315</vt:lpwstr>
  </property>
  <property fmtid="{D5CDD505-2E9C-101B-9397-08002B2CF9AE}" pid="7" name="_ReviewingToolsShownOnce">
    <vt:lpwstr/>
  </property>
</Properties>
</file>